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paulmartin/Dropbox/*College Money Method/Research/Big J College Lists/Class of 2027 Reports/"/>
    </mc:Choice>
  </mc:AlternateContent>
  <xr:revisionPtr revIDLastSave="0" documentId="13_ncr:1_{A339D5D6-57EA-AF44-AE76-0B4B9758EE2D}" xr6:coauthVersionLast="47" xr6:coauthVersionMax="47" xr10:uidLastSave="{00000000-0000-0000-0000-000000000000}"/>
  <bookViews>
    <workbookView xWindow="30500" yWindow="500" windowWidth="37540" windowHeight="19180" xr2:uid="{9B157402-381C-CC49-AD98-8C0870AD8F75}"/>
  </bookViews>
  <sheets>
    <sheet name="Domestic Undergraduate Need-B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8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72" i="1"/>
  <c r="M69" i="1"/>
  <c r="M70" i="1"/>
  <c r="M73" i="1"/>
  <c r="M74" i="1"/>
  <c r="M75" i="1"/>
  <c r="M76" i="1"/>
  <c r="M77" i="1"/>
  <c r="M78" i="1"/>
  <c r="M79" i="1"/>
  <c r="M80" i="1"/>
  <c r="M81" i="1"/>
  <c r="M82" i="1"/>
  <c r="M84" i="1"/>
  <c r="M85" i="1"/>
  <c r="M86" i="1"/>
  <c r="M88" i="1"/>
  <c r="M89" i="1"/>
  <c r="M87" i="1"/>
  <c r="M90" i="1"/>
  <c r="M91" i="1"/>
  <c r="M92" i="1"/>
  <c r="M93" i="1"/>
  <c r="M94" i="1"/>
  <c r="M95" i="1"/>
  <c r="M96" i="1"/>
  <c r="M97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32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308" i="1"/>
  <c r="M309" i="1"/>
  <c r="M310" i="1"/>
  <c r="M311" i="1"/>
  <c r="M312" i="1"/>
  <c r="M313" i="1"/>
  <c r="M263" i="1"/>
  <c r="M264" i="1"/>
  <c r="M265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14" i="1"/>
  <c r="M315" i="1"/>
  <c r="M316" i="1"/>
  <c r="M317" i="1"/>
  <c r="M318" i="1"/>
  <c r="M319" i="1"/>
  <c r="M320" i="1"/>
  <c r="M321" i="1"/>
  <c r="M322" i="1"/>
  <c r="M323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7" i="1"/>
  <c r="M346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4" i="1"/>
  <c r="M425" i="1"/>
  <c r="M426" i="1"/>
  <c r="M427" i="1"/>
  <c r="M428" i="1"/>
  <c r="M429" i="1"/>
  <c r="M430" i="1"/>
  <c r="M431" i="1"/>
  <c r="M423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7" i="1"/>
  <c r="M448" i="1"/>
  <c r="M449" i="1"/>
  <c r="M446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71" i="1"/>
  <c r="M465" i="1"/>
  <c r="M466" i="1"/>
  <c r="M467" i="1"/>
  <c r="M468" i="1"/>
  <c r="M469" i="1"/>
  <c r="M470" i="1"/>
  <c r="M471" i="1"/>
  <c r="M472" i="1"/>
  <c r="M473" i="1"/>
  <c r="M5" i="1"/>
  <c r="N6" i="1"/>
  <c r="N7" i="1"/>
  <c r="N8" i="1"/>
  <c r="N9" i="1"/>
  <c r="N11" i="1"/>
  <c r="N12" i="1"/>
  <c r="N14" i="1"/>
  <c r="N16" i="1"/>
  <c r="N17" i="1"/>
  <c r="N18" i="1"/>
  <c r="N19" i="1"/>
  <c r="N21" i="1"/>
  <c r="N23" i="1"/>
  <c r="N24" i="1"/>
  <c r="N25" i="1"/>
  <c r="N26" i="1"/>
  <c r="N27" i="1"/>
  <c r="N28" i="1"/>
  <c r="N29" i="1"/>
  <c r="N30" i="1"/>
  <c r="N31" i="1"/>
  <c r="N33" i="1"/>
  <c r="N34" i="1"/>
  <c r="N35" i="1"/>
  <c r="N36" i="1"/>
  <c r="N37" i="1"/>
  <c r="N38" i="1"/>
  <c r="N39" i="1"/>
  <c r="N41" i="1"/>
  <c r="N42" i="1"/>
  <c r="N43" i="1"/>
  <c r="N83" i="1"/>
  <c r="N44" i="1"/>
  <c r="N45" i="1"/>
  <c r="N46" i="1"/>
  <c r="N47" i="1"/>
  <c r="N48" i="1"/>
  <c r="N50" i="1"/>
  <c r="N51" i="1"/>
  <c r="N52" i="1"/>
  <c r="N53" i="1"/>
  <c r="N54" i="1"/>
  <c r="N55" i="1"/>
  <c r="N56" i="1"/>
  <c r="N58" i="1"/>
  <c r="N59" i="1"/>
  <c r="N60" i="1"/>
  <c r="N61" i="1"/>
  <c r="N64" i="1"/>
  <c r="N65" i="1"/>
  <c r="N66" i="1"/>
  <c r="N67" i="1"/>
  <c r="N68" i="1"/>
  <c r="N72" i="1"/>
  <c r="N69" i="1"/>
  <c r="N70" i="1"/>
  <c r="N73" i="1"/>
  <c r="N74" i="1"/>
  <c r="N75" i="1"/>
  <c r="N76" i="1"/>
  <c r="N78" i="1"/>
  <c r="N81" i="1"/>
  <c r="N82" i="1"/>
  <c r="N84" i="1"/>
  <c r="N85" i="1"/>
  <c r="N86" i="1"/>
  <c r="N88" i="1"/>
  <c r="N89" i="1"/>
  <c r="N87" i="1"/>
  <c r="N90" i="1"/>
  <c r="N91" i="1"/>
  <c r="N93" i="1"/>
  <c r="N94" i="1"/>
  <c r="N95" i="1"/>
  <c r="N96" i="1"/>
  <c r="N97" i="1"/>
  <c r="N99" i="1"/>
  <c r="N100" i="1"/>
  <c r="N105" i="1"/>
  <c r="N106" i="1"/>
  <c r="N107" i="1"/>
  <c r="N108" i="1"/>
  <c r="N110" i="1"/>
  <c r="N111" i="1"/>
  <c r="N114" i="1"/>
  <c r="N115" i="1"/>
  <c r="N116" i="1"/>
  <c r="N117" i="1"/>
  <c r="N118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5" i="1"/>
  <c r="N139" i="1"/>
  <c r="N140" i="1"/>
  <c r="N141" i="1"/>
  <c r="N144" i="1"/>
  <c r="N145" i="1"/>
  <c r="N146" i="1"/>
  <c r="N147" i="1"/>
  <c r="N150" i="1"/>
  <c r="N151" i="1"/>
  <c r="N152" i="1"/>
  <c r="N154" i="1"/>
  <c r="N155" i="1"/>
  <c r="N156" i="1"/>
  <c r="N158" i="1"/>
  <c r="N159" i="1"/>
  <c r="N160" i="1"/>
  <c r="N161" i="1"/>
  <c r="N162" i="1"/>
  <c r="N163" i="1"/>
  <c r="N165" i="1"/>
  <c r="N167" i="1"/>
  <c r="N168" i="1"/>
  <c r="N169" i="1"/>
  <c r="N170" i="1"/>
  <c r="N171" i="1"/>
  <c r="N172" i="1"/>
  <c r="N173" i="1"/>
  <c r="N174" i="1"/>
  <c r="N177" i="1"/>
  <c r="N178" i="1"/>
  <c r="N179" i="1"/>
  <c r="N180" i="1"/>
  <c r="N181" i="1"/>
  <c r="N182" i="1"/>
  <c r="N184" i="1"/>
  <c r="N185" i="1"/>
  <c r="N188" i="1"/>
  <c r="N190" i="1"/>
  <c r="N195" i="1"/>
  <c r="N196" i="1"/>
  <c r="N197" i="1"/>
  <c r="N198" i="1"/>
  <c r="N199" i="1"/>
  <c r="N200" i="1"/>
  <c r="N202" i="1"/>
  <c r="N203" i="1"/>
  <c r="N205" i="1"/>
  <c r="N206" i="1"/>
  <c r="N208" i="1"/>
  <c r="N210" i="1"/>
  <c r="N212" i="1"/>
  <c r="N213" i="1"/>
  <c r="N215" i="1"/>
  <c r="N216" i="1"/>
  <c r="N217" i="1"/>
  <c r="N218" i="1"/>
  <c r="N219" i="1"/>
  <c r="N222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40" i="1"/>
  <c r="N242" i="1"/>
  <c r="N243" i="1"/>
  <c r="N244" i="1"/>
  <c r="N245" i="1"/>
  <c r="N247" i="1"/>
  <c r="N248" i="1"/>
  <c r="N249" i="1"/>
  <c r="N250" i="1"/>
  <c r="N252" i="1"/>
  <c r="N254" i="1"/>
  <c r="N255" i="1"/>
  <c r="N257" i="1"/>
  <c r="N258" i="1"/>
  <c r="N259" i="1"/>
  <c r="N260" i="1"/>
  <c r="N262" i="1"/>
  <c r="N308" i="1"/>
  <c r="N309" i="1"/>
  <c r="N310" i="1"/>
  <c r="N312" i="1"/>
  <c r="N313" i="1"/>
  <c r="N264" i="1"/>
  <c r="N265" i="1"/>
  <c r="N267" i="1"/>
  <c r="N268" i="1"/>
  <c r="N270" i="1"/>
  <c r="N271" i="1"/>
  <c r="N272" i="1"/>
  <c r="N274" i="1"/>
  <c r="N275" i="1"/>
  <c r="N276" i="1"/>
  <c r="N277" i="1"/>
  <c r="N280" i="1"/>
  <c r="N281" i="1"/>
  <c r="N282" i="1"/>
  <c r="N283" i="1"/>
  <c r="N284" i="1"/>
  <c r="N285" i="1"/>
  <c r="N288" i="1"/>
  <c r="N289" i="1"/>
  <c r="N290" i="1"/>
  <c r="N291" i="1"/>
  <c r="N292" i="1"/>
  <c r="N293" i="1"/>
  <c r="N294" i="1"/>
  <c r="N295" i="1"/>
  <c r="N297" i="1"/>
  <c r="N298" i="1"/>
  <c r="N300" i="1"/>
  <c r="N301" i="1"/>
  <c r="N302" i="1"/>
  <c r="N304" i="1"/>
  <c r="N305" i="1"/>
  <c r="N314" i="1"/>
  <c r="N315" i="1"/>
  <c r="N317" i="1"/>
  <c r="N318" i="1"/>
  <c r="N319" i="1"/>
  <c r="N320" i="1"/>
  <c r="N321" i="1"/>
  <c r="N322" i="1"/>
  <c r="N323" i="1"/>
  <c r="N325" i="1"/>
  <c r="N326" i="1"/>
  <c r="N328" i="1"/>
  <c r="N329" i="1"/>
  <c r="N330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7" i="1"/>
  <c r="N346" i="1"/>
  <c r="N348" i="1"/>
  <c r="N349" i="1"/>
  <c r="N350" i="1"/>
  <c r="N351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7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8" i="1"/>
  <c r="N409" i="1"/>
  <c r="N410" i="1"/>
  <c r="N412" i="1"/>
  <c r="N413" i="1"/>
  <c r="N414" i="1"/>
  <c r="N415" i="1"/>
  <c r="N418" i="1"/>
  <c r="N419" i="1"/>
  <c r="N420" i="1"/>
  <c r="N421" i="1"/>
  <c r="N422" i="1"/>
  <c r="N424" i="1"/>
  <c r="N426" i="1"/>
  <c r="N427" i="1"/>
  <c r="N429" i="1"/>
  <c r="N430" i="1"/>
  <c r="N431" i="1"/>
  <c r="N423" i="1"/>
  <c r="N434" i="1"/>
  <c r="N435" i="1"/>
  <c r="N436" i="1"/>
  <c r="N438" i="1"/>
  <c r="N439" i="1"/>
  <c r="N440" i="1"/>
  <c r="N441" i="1"/>
  <c r="N442" i="1"/>
  <c r="N445" i="1"/>
  <c r="N447" i="1"/>
  <c r="N448" i="1"/>
  <c r="N449" i="1"/>
  <c r="N446" i="1"/>
  <c r="N451" i="1"/>
  <c r="N452" i="1"/>
  <c r="N453" i="1"/>
  <c r="N454" i="1"/>
  <c r="N456" i="1"/>
  <c r="N457" i="1"/>
  <c r="N458" i="1"/>
  <c r="N460" i="1"/>
  <c r="N461" i="1"/>
  <c r="N462" i="1"/>
  <c r="N464" i="1"/>
  <c r="N71" i="1"/>
  <c r="N465" i="1"/>
  <c r="N466" i="1"/>
  <c r="N467" i="1"/>
  <c r="N469" i="1"/>
  <c r="N470" i="1"/>
  <c r="N471" i="1"/>
  <c r="N472" i="1"/>
  <c r="N473" i="1"/>
</calcChain>
</file>

<file path=xl/sharedStrings.xml><?xml version="1.0" encoding="utf-8"?>
<sst xmlns="http://schemas.openxmlformats.org/spreadsheetml/2006/main" count="1922" uniqueCount="550">
  <si>
    <t>Institution</t>
  </si>
  <si>
    <t>State</t>
  </si>
  <si>
    <t>Region</t>
  </si>
  <si>
    <t>Full-Time Undergrads</t>
  </si>
  <si>
    <t>Adelphi University</t>
  </si>
  <si>
    <t>NY</t>
  </si>
  <si>
    <t>Mid-Atlantic</t>
  </si>
  <si>
    <t>Agnes Scott College</t>
  </si>
  <si>
    <t>GA</t>
  </si>
  <si>
    <t>Southeast</t>
  </si>
  <si>
    <t>Albion College</t>
  </si>
  <si>
    <t>MI</t>
  </si>
  <si>
    <t>Great Lakes</t>
  </si>
  <si>
    <t>Alfred University</t>
  </si>
  <si>
    <t>Allegheny College</t>
  </si>
  <si>
    <t>PA</t>
  </si>
  <si>
    <t>Alma College</t>
  </si>
  <si>
    <t>American University</t>
  </si>
  <si>
    <t>DC</t>
  </si>
  <si>
    <t>Amherst College</t>
  </si>
  <si>
    <t>MA</t>
  </si>
  <si>
    <t>New England</t>
  </si>
  <si>
    <t>Antioch College</t>
  </si>
  <si>
    <t>OH</t>
  </si>
  <si>
    <t>Arizona State University</t>
  </si>
  <si>
    <t>AZ</t>
  </si>
  <si>
    <t>Southwest</t>
  </si>
  <si>
    <t>Assumption University</t>
  </si>
  <si>
    <t>Auburn University</t>
  </si>
  <si>
    <t>AL</t>
  </si>
  <si>
    <t>Augustana College</t>
  </si>
  <si>
    <t>IL</t>
  </si>
  <si>
    <t>Austin College</t>
  </si>
  <si>
    <t>TX</t>
  </si>
  <si>
    <t>Babson College</t>
  </si>
  <si>
    <t>Bard College</t>
  </si>
  <si>
    <t>Barnard College</t>
  </si>
  <si>
    <t>Barry University</t>
  </si>
  <si>
    <t>FL</t>
  </si>
  <si>
    <t>Bates College</t>
  </si>
  <si>
    <t>ME</t>
  </si>
  <si>
    <t>Baylor University</t>
  </si>
  <si>
    <t>Belmont University</t>
  </si>
  <si>
    <t>TN</t>
  </si>
  <si>
    <t>Beloit College</t>
  </si>
  <si>
    <t>WI</t>
  </si>
  <si>
    <t>Bennington College</t>
  </si>
  <si>
    <t>VT</t>
  </si>
  <si>
    <t>Bentley University</t>
  </si>
  <si>
    <t>Bethel University (TN)</t>
  </si>
  <si>
    <t>Biola University</t>
  </si>
  <si>
    <t>CA</t>
  </si>
  <si>
    <t>West Coast</t>
  </si>
  <si>
    <t>Boise State University</t>
  </si>
  <si>
    <t>ID</t>
  </si>
  <si>
    <t>Rocky Mts</t>
  </si>
  <si>
    <t>Boston College</t>
  </si>
  <si>
    <t>Boston University</t>
  </si>
  <si>
    <t>Bowdoin College</t>
  </si>
  <si>
    <t>Bradley University</t>
  </si>
  <si>
    <t>Brandeis University</t>
  </si>
  <si>
    <t>Bridgewater State University</t>
  </si>
  <si>
    <t>Brigham Young University(2)</t>
  </si>
  <si>
    <t>UT</t>
  </si>
  <si>
    <t>Brown University</t>
  </si>
  <si>
    <t>RI</t>
  </si>
  <si>
    <t>Bryant University</t>
  </si>
  <si>
    <t>Bryn Mawr College</t>
  </si>
  <si>
    <t>Bucknell University</t>
  </si>
  <si>
    <t>Butler University</t>
  </si>
  <si>
    <t>IN</t>
  </si>
  <si>
    <t>CUNY - Baruch College</t>
  </si>
  <si>
    <t>California Institute of Technology</t>
  </si>
  <si>
    <t>California Poly State U. - San Luis Obispo</t>
  </si>
  <si>
    <t>California State Poly. U. - Pomona</t>
  </si>
  <si>
    <t>California State University - Long Beach</t>
  </si>
  <si>
    <t>California State University - Los Angeles</t>
  </si>
  <si>
    <t>California State University - Northridge</t>
  </si>
  <si>
    <t>Calvin University</t>
  </si>
  <si>
    <t>Carleton College</t>
  </si>
  <si>
    <t>MN</t>
  </si>
  <si>
    <t>Plains</t>
  </si>
  <si>
    <t>Carnegie Mellon University</t>
  </si>
  <si>
    <t>Case Western Reserve University</t>
  </si>
  <si>
    <t>Catawba College</t>
  </si>
  <si>
    <t>NC</t>
  </si>
  <si>
    <t>Catholic University</t>
  </si>
  <si>
    <t>Centre College</t>
  </si>
  <si>
    <t>KY</t>
  </si>
  <si>
    <t>Champlain College</t>
  </si>
  <si>
    <t>Chapman University</t>
  </si>
  <si>
    <t>Christopher Newport University</t>
  </si>
  <si>
    <t>VA</t>
  </si>
  <si>
    <t>Claremont McKenna College</t>
  </si>
  <si>
    <t>Clark University</t>
  </si>
  <si>
    <t>Clarkson University</t>
  </si>
  <si>
    <t>Clemson University</t>
  </si>
  <si>
    <t>SC</t>
  </si>
  <si>
    <t xml:space="preserve">Coastal Carolina University </t>
  </si>
  <si>
    <t>Coe College</t>
  </si>
  <si>
    <t>IA</t>
  </si>
  <si>
    <t>Colby College</t>
  </si>
  <si>
    <t>Colgate University</t>
  </si>
  <si>
    <t>College of Charleston</t>
  </si>
  <si>
    <t>College of Wooster</t>
  </si>
  <si>
    <t>College of the Atlantic</t>
  </si>
  <si>
    <t>College of the Holy Cross</t>
  </si>
  <si>
    <t>Colorado College</t>
  </si>
  <si>
    <t>CO</t>
  </si>
  <si>
    <t>Colorado School of Mines</t>
  </si>
  <si>
    <t>Colorado State University - Fort Collins</t>
  </si>
  <si>
    <t>Columbia College (MO)</t>
  </si>
  <si>
    <t>MO</t>
  </si>
  <si>
    <t>Columbia University</t>
  </si>
  <si>
    <t>Connecticut College</t>
  </si>
  <si>
    <t>CT</t>
  </si>
  <si>
    <t>Cooper Union</t>
  </si>
  <si>
    <t>Cornell College</t>
  </si>
  <si>
    <t>Cornell University</t>
  </si>
  <si>
    <t>Creighton University</t>
  </si>
  <si>
    <t>NE</t>
  </si>
  <si>
    <t>Daemen University</t>
  </si>
  <si>
    <t>Dartmouth College</t>
  </si>
  <si>
    <t>NH</t>
  </si>
  <si>
    <t>Davidson College</t>
  </si>
  <si>
    <t>DePaul University</t>
  </si>
  <si>
    <t>DePauw University</t>
  </si>
  <si>
    <t>Denison University</t>
  </si>
  <si>
    <t>Dickinson College</t>
  </si>
  <si>
    <t>Drake University</t>
  </si>
  <si>
    <t>Drew University</t>
  </si>
  <si>
    <t>NJ</t>
  </si>
  <si>
    <t>Drexel University</t>
  </si>
  <si>
    <t>Duke University</t>
  </si>
  <si>
    <t>Duquesne University</t>
  </si>
  <si>
    <t>Earlham College</t>
  </si>
  <si>
    <t>East Carolina University</t>
  </si>
  <si>
    <t>Eastern Michigan University</t>
  </si>
  <si>
    <t>Eckerd College</t>
  </si>
  <si>
    <t>Elon University</t>
  </si>
  <si>
    <t>Embry Riddle Aeronautical U. - Daytona</t>
  </si>
  <si>
    <t>Embry Riddle Aeronautical U. - Prescott</t>
  </si>
  <si>
    <t>Emerson College</t>
  </si>
  <si>
    <t>Emmanuel College</t>
  </si>
  <si>
    <t>Emory University/Oxford College</t>
  </si>
  <si>
    <t>Eugene Lang College, The New School</t>
  </si>
  <si>
    <t>Evergreen State College</t>
  </si>
  <si>
    <t>WA</t>
  </si>
  <si>
    <t>Fairfield University</t>
  </si>
  <si>
    <t>Fairleigh Dickinson University</t>
  </si>
  <si>
    <t>Fashion Institute of Technology</t>
  </si>
  <si>
    <t>Flagler College</t>
  </si>
  <si>
    <t>Florida Institute of Technology</t>
  </si>
  <si>
    <t>Florida Southern University</t>
  </si>
  <si>
    <t>Florida State University</t>
  </si>
  <si>
    <t>Fordham University</t>
  </si>
  <si>
    <t>Franklin &amp; Marshall College</t>
  </si>
  <si>
    <t>Furman University</t>
  </si>
  <si>
    <t>Gallaudet University</t>
  </si>
  <si>
    <t>Gannon University</t>
  </si>
  <si>
    <t>George Mason University</t>
  </si>
  <si>
    <t>George Washington University</t>
  </si>
  <si>
    <t>Georgetown University</t>
  </si>
  <si>
    <t>Georgia Institute of Technology</t>
  </si>
  <si>
    <t>Georgia State University</t>
  </si>
  <si>
    <t>Gettysburg College</t>
  </si>
  <si>
    <t>Gonzaga University</t>
  </si>
  <si>
    <t>Gordon College</t>
  </si>
  <si>
    <t>Goshen College</t>
  </si>
  <si>
    <t>Goucher College</t>
  </si>
  <si>
    <t>MD</t>
  </si>
  <si>
    <t>Grand Valley State University</t>
  </si>
  <si>
    <t>Grinnell College</t>
  </si>
  <si>
    <t>Grove City College</t>
  </si>
  <si>
    <t>Guilford College</t>
  </si>
  <si>
    <t>Gustavus Adolphus College</t>
  </si>
  <si>
    <t>Hamilton College</t>
  </si>
  <si>
    <t>Hampden-Sydney College</t>
  </si>
  <si>
    <t>Hampshire College</t>
  </si>
  <si>
    <t>Hanover College</t>
  </si>
  <si>
    <t>Harvard University</t>
  </si>
  <si>
    <t>Harvey Mudd College</t>
  </si>
  <si>
    <t>Haverford College</t>
  </si>
  <si>
    <t>High Point University</t>
  </si>
  <si>
    <t>Hillsdale College</t>
  </si>
  <si>
    <t>Hobart and William Smith Colleges</t>
  </si>
  <si>
    <t>Hofstra University</t>
  </si>
  <si>
    <t>Hollins University</t>
  </si>
  <si>
    <t>Hood College</t>
  </si>
  <si>
    <t>Hope College</t>
  </si>
  <si>
    <t>Howard University</t>
  </si>
  <si>
    <t>Illinois Institute of Technology</t>
  </si>
  <si>
    <t>Illinois Wesleyan University</t>
  </si>
  <si>
    <t>Indiana University - Bloomington</t>
  </si>
  <si>
    <t>Iona University</t>
  </si>
  <si>
    <t>Iowa State University</t>
  </si>
  <si>
    <t>Ithaca College</t>
  </si>
  <si>
    <t>James Madison University</t>
  </si>
  <si>
    <t>John Brown University</t>
  </si>
  <si>
    <t>AR</t>
  </si>
  <si>
    <t>Johns Hopkins University</t>
  </si>
  <si>
    <t>Juniata College</t>
  </si>
  <si>
    <t>Kalamazoo College</t>
  </si>
  <si>
    <t>Kansas State University</t>
  </si>
  <si>
    <t>KS</t>
  </si>
  <si>
    <t>Kenyon College</t>
  </si>
  <si>
    <t>Keuka College</t>
  </si>
  <si>
    <t xml:space="preserve">King's College </t>
  </si>
  <si>
    <t>Knox College</t>
  </si>
  <si>
    <t>La Salle University</t>
  </si>
  <si>
    <t>Lafayette College</t>
  </si>
  <si>
    <t>Lake Forest College</t>
  </si>
  <si>
    <t>Lawrence Technological University</t>
  </si>
  <si>
    <t>Lawrence University</t>
  </si>
  <si>
    <t>Lehigh University</t>
  </si>
  <si>
    <t>Lewis &amp; Clark College</t>
  </si>
  <si>
    <t>OR</t>
  </si>
  <si>
    <t>Lindenwood University</t>
  </si>
  <si>
    <t>Linfield College</t>
  </si>
  <si>
    <t>Long Island University</t>
  </si>
  <si>
    <t>Longwood University</t>
  </si>
  <si>
    <t>Louisiana State University</t>
  </si>
  <si>
    <t>LA</t>
  </si>
  <si>
    <t>Loyola Marymount University</t>
  </si>
  <si>
    <t>Loyola University Chicago</t>
  </si>
  <si>
    <t>Loyola University Maryland</t>
  </si>
  <si>
    <t>Loyola University New Orleans</t>
  </si>
  <si>
    <t>Lycoming College</t>
  </si>
  <si>
    <t>Lynn University</t>
  </si>
  <si>
    <t>Macalester College</t>
  </si>
  <si>
    <t>Malone University</t>
  </si>
  <si>
    <t>Manhattan College</t>
  </si>
  <si>
    <t>Marist College</t>
  </si>
  <si>
    <t>Marquette University</t>
  </si>
  <si>
    <t>Massachusetts Institute of Technology</t>
  </si>
  <si>
    <t>McDaniel College</t>
  </si>
  <si>
    <t>Mercer University</t>
  </si>
  <si>
    <t>Meredith College</t>
  </si>
  <si>
    <t>Merrimack College</t>
  </si>
  <si>
    <t>Miami University (Ohio)</t>
  </si>
  <si>
    <t>Michigan State University</t>
  </si>
  <si>
    <t>Michigan Technological University</t>
  </si>
  <si>
    <t>Middlebury College</t>
  </si>
  <si>
    <t>Milwaukee School of Engineering</t>
  </si>
  <si>
    <t>Mississippi State University</t>
  </si>
  <si>
    <t>MS</t>
  </si>
  <si>
    <t>Missouri U. of Science and Technology</t>
  </si>
  <si>
    <t>Monmouth University</t>
  </si>
  <si>
    <t>Montana State University</t>
  </si>
  <si>
    <t>MT</t>
  </si>
  <si>
    <t>Moravian University</t>
  </si>
  <si>
    <t>Morehouse University</t>
  </si>
  <si>
    <t>Mount Holyoke College</t>
  </si>
  <si>
    <t>Muhlenberg College</t>
  </si>
  <si>
    <t>Muskingum University</t>
  </si>
  <si>
    <t>Nazareth College</t>
  </si>
  <si>
    <t>New College of Florida</t>
  </si>
  <si>
    <t>New Jersey Institute of Technology</t>
  </si>
  <si>
    <t>New Mexico Tech</t>
  </si>
  <si>
    <t>NM</t>
  </si>
  <si>
    <t>New York University</t>
  </si>
  <si>
    <t>North Carolina State University - Raleigh</t>
  </si>
  <si>
    <t>Northeastern Illinois University</t>
  </si>
  <si>
    <t>Northeastern University</t>
  </si>
  <si>
    <t>Northern Arizona University</t>
  </si>
  <si>
    <t>Northern Illinois University</t>
  </si>
  <si>
    <t>Northern Michigan University</t>
  </si>
  <si>
    <t>Northwestern University</t>
  </si>
  <si>
    <t>Nova Southeastern University</t>
  </si>
  <si>
    <t>Oberlin College and Conservatory</t>
  </si>
  <si>
    <t>Occidental College</t>
  </si>
  <si>
    <t>Oglethorpe University</t>
  </si>
  <si>
    <t>Ohio Northern University</t>
  </si>
  <si>
    <t>Ohio State University - Columbus</t>
  </si>
  <si>
    <t>Ohio University</t>
  </si>
  <si>
    <t>Ohio Wesleyan University</t>
  </si>
  <si>
    <t>Oklahoma State University</t>
  </si>
  <si>
    <t>OK</t>
  </si>
  <si>
    <t>Old Dominion University</t>
  </si>
  <si>
    <t>Olin College of Engineering</t>
  </si>
  <si>
    <t>Pace University</t>
  </si>
  <si>
    <t>Parsons, The New School</t>
  </si>
  <si>
    <t>Penn State U - Erie, Behrend College</t>
  </si>
  <si>
    <t>Penn State U - University Park</t>
  </si>
  <si>
    <t>Pepperdine University</t>
  </si>
  <si>
    <t>Pitzer College</t>
  </si>
  <si>
    <t>Pomona College</t>
  </si>
  <si>
    <t>Pratt Institute</t>
  </si>
  <si>
    <t>Prescott College</t>
  </si>
  <si>
    <t>Princeton University</t>
  </si>
  <si>
    <t>Principia College</t>
  </si>
  <si>
    <t>Providence College</t>
  </si>
  <si>
    <t>Purdue University - Indianapolis</t>
  </si>
  <si>
    <t>Purdue University - West Lafayette</t>
  </si>
  <si>
    <t>Queens University of Charlotte</t>
  </si>
  <si>
    <t>Quinnipiac University</t>
  </si>
  <si>
    <t>Ramapo College of New Jersey</t>
  </si>
  <si>
    <t>Randolph College</t>
  </si>
  <si>
    <t>Randolph-Macon College</t>
  </si>
  <si>
    <t>Reed College</t>
  </si>
  <si>
    <t>Regis University</t>
  </si>
  <si>
    <t>Rensselaer Polytechnic Institute</t>
  </si>
  <si>
    <t>Rhode Island School of Design</t>
  </si>
  <si>
    <t>Rhodes College</t>
  </si>
  <si>
    <t>Rice University</t>
  </si>
  <si>
    <t>Roanoke College</t>
  </si>
  <si>
    <t>Robert Morris University</t>
  </si>
  <si>
    <t>Rochester Institute of Technology</t>
  </si>
  <si>
    <t>Rollins College</t>
  </si>
  <si>
    <t>Rose-Hulman Inst. of Technology</t>
  </si>
  <si>
    <t>Rosemont College</t>
  </si>
  <si>
    <t>Rowan University</t>
  </si>
  <si>
    <t>SUNY Binghamton</t>
  </si>
  <si>
    <t>SUNY Buffalo</t>
  </si>
  <si>
    <t>SUNY Geneseo</t>
  </si>
  <si>
    <t>SUNY Maritime</t>
  </si>
  <si>
    <t>SUNY Purchase</t>
  </si>
  <si>
    <t>SUNY Stony Brook</t>
  </si>
  <si>
    <t>Sacred Heart University</t>
  </si>
  <si>
    <t>Saint Anselm College</t>
  </si>
  <si>
    <t>Saint Joseph's University</t>
  </si>
  <si>
    <t>Saint Louis University</t>
  </si>
  <si>
    <t>Saint Mary's College - Indiana</t>
  </si>
  <si>
    <t>Saint Mary's College of California</t>
  </si>
  <si>
    <t>Saint Michael's College</t>
  </si>
  <si>
    <t>Salisbury University</t>
  </si>
  <si>
    <t>Salve Regina University</t>
  </si>
  <si>
    <t>San Diego State University</t>
  </si>
  <si>
    <t>San Francisco State University</t>
  </si>
  <si>
    <t>San Jose State University</t>
  </si>
  <si>
    <t>Santa Clara University</t>
  </si>
  <si>
    <t>Sarah Lawrence College</t>
  </si>
  <si>
    <t>Scripps College</t>
  </si>
  <si>
    <t>Seattle University</t>
  </si>
  <si>
    <t>Seton Hill University</t>
  </si>
  <si>
    <t>Sewanee - University of the South</t>
  </si>
  <si>
    <t>Siena College</t>
  </si>
  <si>
    <t>Skidmore College</t>
  </si>
  <si>
    <t>Slippery Rock University</t>
  </si>
  <si>
    <t>Smith College</t>
  </si>
  <si>
    <t>Soka University of America</t>
  </si>
  <si>
    <t>Southeastern Louisiana University</t>
  </si>
  <si>
    <t>Southern California Institute of Architecture</t>
  </si>
  <si>
    <t>Southern Methodist University</t>
  </si>
  <si>
    <t>Southwestern University</t>
  </si>
  <si>
    <t>Spelman College</t>
  </si>
  <si>
    <t>Springfield College</t>
  </si>
  <si>
    <t>St. Cloud State University</t>
  </si>
  <si>
    <t>St. John Fisher University</t>
  </si>
  <si>
    <t>St. John's College - Annapolis</t>
  </si>
  <si>
    <t>St. John's College - Santa Fe</t>
  </si>
  <si>
    <t>St. John's University - New York</t>
  </si>
  <si>
    <t>St. Lawrence University</t>
  </si>
  <si>
    <t>St. Mary's College of Maryland</t>
  </si>
  <si>
    <t>St. Mary's University (TX)</t>
  </si>
  <si>
    <t>St. Norbert College</t>
  </si>
  <si>
    <t>St. Olaf College</t>
  </si>
  <si>
    <t>Stanford University</t>
  </si>
  <si>
    <t>Sterling College</t>
  </si>
  <si>
    <t>Stetson University</t>
  </si>
  <si>
    <t>Stevens Institute of Technology</t>
  </si>
  <si>
    <t>Stonehill College</t>
  </si>
  <si>
    <t>Suffolk University</t>
  </si>
  <si>
    <t>Susquehanna College</t>
  </si>
  <si>
    <t>Swarthmore College</t>
  </si>
  <si>
    <t>Sweet Briar College</t>
  </si>
  <si>
    <t>Syracuse University</t>
  </si>
  <si>
    <t>Temple University</t>
  </si>
  <si>
    <t>Texas A &amp; M University</t>
  </si>
  <si>
    <t>Texas Christian University</t>
  </si>
  <si>
    <t>Texas Tech University</t>
  </si>
  <si>
    <t>The Citadel</t>
  </si>
  <si>
    <t>The College of New Jersey</t>
  </si>
  <si>
    <t>The New School College of Performing Arts</t>
  </si>
  <si>
    <t>Towson University</t>
  </si>
  <si>
    <t>Trinity College</t>
  </si>
  <si>
    <t>Trinity University</t>
  </si>
  <si>
    <t>Tufts University</t>
  </si>
  <si>
    <t>Tulane University</t>
  </si>
  <si>
    <t>Tuskegee University</t>
  </si>
  <si>
    <t>Union College</t>
  </si>
  <si>
    <t>University of Alabama - Birmingham</t>
  </si>
  <si>
    <t>University of Alabama - Tuscaloosa</t>
  </si>
  <si>
    <t>University of Arizona</t>
  </si>
  <si>
    <t>University of Arkansas</t>
  </si>
  <si>
    <t>University of California - Berkeley</t>
  </si>
  <si>
    <t>University of California - Davis</t>
  </si>
  <si>
    <t>University of California - Irvine</t>
  </si>
  <si>
    <t>University of California - Los Angeles</t>
  </si>
  <si>
    <t>University of California - Merced</t>
  </si>
  <si>
    <t>University of California - Riverside</t>
  </si>
  <si>
    <t>University of California - San Diego</t>
  </si>
  <si>
    <t>University of California - Santa Barbara</t>
  </si>
  <si>
    <t>University of California - Santa Cruz</t>
  </si>
  <si>
    <t>University of Central Florida</t>
  </si>
  <si>
    <t>University of Chicago</t>
  </si>
  <si>
    <t>University of Cincinnati</t>
  </si>
  <si>
    <t>University of Colorado - Boulder</t>
  </si>
  <si>
    <t>University of Colorado - Colorado Springs</t>
  </si>
  <si>
    <t>University of Colorado - Denver</t>
  </si>
  <si>
    <t>University of Connecticut</t>
  </si>
  <si>
    <t>University of Dallas</t>
  </si>
  <si>
    <t>University of Dayton</t>
  </si>
  <si>
    <t>University of Delaware</t>
  </si>
  <si>
    <t>DE</t>
  </si>
  <si>
    <t>University of Denver</t>
  </si>
  <si>
    <t>University of Detroit Mercy</t>
  </si>
  <si>
    <t>University of Florida</t>
  </si>
  <si>
    <t>University of Georgia</t>
  </si>
  <si>
    <t>University of Hawaii - Manoa</t>
  </si>
  <si>
    <t>HI</t>
  </si>
  <si>
    <t>University of Houston</t>
  </si>
  <si>
    <t>University of Illinois - Chicago</t>
  </si>
  <si>
    <t>University of Illinois - Urbana Champaign</t>
  </si>
  <si>
    <t>University of Iowa</t>
  </si>
  <si>
    <t>University of Kansas</t>
  </si>
  <si>
    <t>University of Kentucky</t>
  </si>
  <si>
    <t>University of Louisville</t>
  </si>
  <si>
    <t>University of Lynchburg</t>
  </si>
  <si>
    <t>University of Maine - Orono</t>
  </si>
  <si>
    <t>University of Mary Washington</t>
  </si>
  <si>
    <t>University of Maryland - Baltimore County</t>
  </si>
  <si>
    <t>University of Maryland - College Park</t>
  </si>
  <si>
    <t>University of Massachusetts - Amherst</t>
  </si>
  <si>
    <t>University of Massachusetts - Boston</t>
  </si>
  <si>
    <t>University of Massachusetts - Dartmouth</t>
  </si>
  <si>
    <t>University of Massachusetts - Lowell</t>
  </si>
  <si>
    <t>University of Memphis</t>
  </si>
  <si>
    <t>University of Miami</t>
  </si>
  <si>
    <t>University of Michigan - Ann Arbor</t>
  </si>
  <si>
    <t>University of Michigan - Dearborn</t>
  </si>
  <si>
    <t>University of Minnesota - Duluth</t>
  </si>
  <si>
    <t>University of Minnesota - Twin Cities</t>
  </si>
  <si>
    <t>University of Mississippi</t>
  </si>
  <si>
    <t>University of Missouri - Columbia</t>
  </si>
  <si>
    <t>University of Nebraska - Lincoln</t>
  </si>
  <si>
    <t>University of Nevada - Las Vegas</t>
  </si>
  <si>
    <t>NV</t>
  </si>
  <si>
    <t>University of Nevada - Reno</t>
  </si>
  <si>
    <t>University of New Hampshire</t>
  </si>
  <si>
    <t>University of New Haven</t>
  </si>
  <si>
    <t>University of New Mexico</t>
  </si>
  <si>
    <t>University of North Carolina - Asheville</t>
  </si>
  <si>
    <t>University of North Carolina - Chapel Hill</t>
  </si>
  <si>
    <t>University of North Carolina - Charlotte</t>
  </si>
  <si>
    <t>University of North Carolina - Wilmington</t>
  </si>
  <si>
    <t>University of North Carolina Sch. of the Arts</t>
  </si>
  <si>
    <t>University of North Dakota</t>
  </si>
  <si>
    <t>ND</t>
  </si>
  <si>
    <t>University of North Florida</t>
  </si>
  <si>
    <t>University of North Texas</t>
  </si>
  <si>
    <t>University of Northern Iowa</t>
  </si>
  <si>
    <t>University of Notre Dame</t>
  </si>
  <si>
    <t>University of Oklahoma</t>
  </si>
  <si>
    <t>University of Oregon</t>
  </si>
  <si>
    <t>University of Pennsylvania</t>
  </si>
  <si>
    <t>University of Pittsburgh</t>
  </si>
  <si>
    <t>University of Portland</t>
  </si>
  <si>
    <t>University of Puget Sound</t>
  </si>
  <si>
    <t>University of Redlands</t>
  </si>
  <si>
    <t>University of Rhode Island</t>
  </si>
  <si>
    <t>University of Richmond</t>
  </si>
  <si>
    <t>University of Rochester</t>
  </si>
  <si>
    <t>University of Saint Joseph</t>
  </si>
  <si>
    <t>University of San Diego</t>
  </si>
  <si>
    <t>University of San Francisco</t>
  </si>
  <si>
    <t>University of South Carolina</t>
  </si>
  <si>
    <t>University of South Florida</t>
  </si>
  <si>
    <t>University of Southern California</t>
  </si>
  <si>
    <t>University of Tampa</t>
  </si>
  <si>
    <t>University of Tennesee - Knoxville</t>
  </si>
  <si>
    <t>University of Texas - Austin</t>
  </si>
  <si>
    <t>University of Texas - Dallas</t>
  </si>
  <si>
    <t>University of Texas - El Paso</t>
  </si>
  <si>
    <t>University of Texas - San Antonio</t>
  </si>
  <si>
    <t>University of Toledo</t>
  </si>
  <si>
    <t>University of Tulsa</t>
  </si>
  <si>
    <t>University of Utah</t>
  </si>
  <si>
    <t>University of Vermont</t>
  </si>
  <si>
    <t>University of Virginia</t>
  </si>
  <si>
    <t>University of Washington - Seattle</t>
  </si>
  <si>
    <t>University of Wisconsin - Madison</t>
  </si>
  <si>
    <t>University of Wisconsin - Milwaukee</t>
  </si>
  <si>
    <t>University of the Pacific</t>
  </si>
  <si>
    <t>Ursinus College</t>
  </si>
  <si>
    <t>Utica College</t>
  </si>
  <si>
    <t>Valparaiso University</t>
  </si>
  <si>
    <t>Vanderbilt University</t>
  </si>
  <si>
    <t>Vassar College</t>
  </si>
  <si>
    <t>Villanova University</t>
  </si>
  <si>
    <t>Virginia Commonwealth University</t>
  </si>
  <si>
    <t>Virginia Military Institute</t>
  </si>
  <si>
    <t>Virginia Tech</t>
  </si>
  <si>
    <t>Wabash College</t>
  </si>
  <si>
    <t>Wake Forest University</t>
  </si>
  <si>
    <t>Warren Wilson College</t>
  </si>
  <si>
    <t>Wartburg College</t>
  </si>
  <si>
    <t>Washington &amp; Jefferson College</t>
  </si>
  <si>
    <t>Washington College</t>
  </si>
  <si>
    <t>Washington State University</t>
  </si>
  <si>
    <t>Washington University in St. Louis</t>
  </si>
  <si>
    <t>Washington and Lee University</t>
  </si>
  <si>
    <t>Webb Institute of Naval Architecture</t>
  </si>
  <si>
    <t>Wellesley College</t>
  </si>
  <si>
    <t>Wentworth Institute of Technology</t>
  </si>
  <si>
    <t>Wesleyan University</t>
  </si>
  <si>
    <t>Western Washington University</t>
  </si>
  <si>
    <t>Westminster College (PA)</t>
  </si>
  <si>
    <t>Westminster University (UT)</t>
  </si>
  <si>
    <t>Westmont College</t>
  </si>
  <si>
    <t>Wheaton College (IL)</t>
  </si>
  <si>
    <t>Wheaton College (MA)</t>
  </si>
  <si>
    <t>Whitman College</t>
  </si>
  <si>
    <t>Whitworth College</t>
  </si>
  <si>
    <t>Widener University</t>
  </si>
  <si>
    <t>Wilkes University</t>
  </si>
  <si>
    <t>Willamette University</t>
  </si>
  <si>
    <t>Williams College</t>
  </si>
  <si>
    <t>Winona State University</t>
  </si>
  <si>
    <t>Wittenberg University</t>
  </si>
  <si>
    <t>Wofford College</t>
  </si>
  <si>
    <t>Worcester Polytechnic Institute</t>
  </si>
  <si>
    <t>Xavier University of Louisiana</t>
  </si>
  <si>
    <t>Yale University</t>
  </si>
  <si>
    <t>Yeshiva University</t>
  </si>
  <si>
    <t>York College of Pennsylvania</t>
  </si>
  <si>
    <t>FAFSA</t>
  </si>
  <si>
    <t>CSS Profile</t>
  </si>
  <si>
    <t>Source</t>
  </si>
  <si>
    <t>N/R</t>
  </si>
  <si>
    <t>The Jewish Theological Seminary</t>
  </si>
  <si>
    <t>2023-24 
Total Cost of Attendance (in-state)</t>
  </si>
  <si>
    <t>Sources:</t>
  </si>
  <si>
    <t>(1) Jennie Kent, Jeff Levy, and Big J Educational Consulting, 2024</t>
  </si>
  <si>
    <t>(2) Collegedata.com as of August 15 2024</t>
  </si>
  <si>
    <t>Application for Institutional Financial Aid</t>
  </si>
  <si>
    <t>2023-24 
Total Cost of Attendance (out-of-state)</t>
  </si>
  <si>
    <t>Average Merit Award as a % of Cost of Attendance*</t>
  </si>
  <si>
    <r>
      <t xml:space="preserve">* </t>
    </r>
    <r>
      <rPr>
        <i/>
        <sz val="14"/>
        <color theme="1"/>
        <rFont val="Arial Nova Cond"/>
      </rPr>
      <t xml:space="preserve">Average Merit Award as a % of Cost of Attendance </t>
    </r>
    <r>
      <rPr>
        <sz val="14"/>
        <color theme="1"/>
        <rFont val="Arial Nova Cond"/>
      </rPr>
      <t>uses the Total Cost of Attendance (out-of-state) for Public Universities.</t>
    </r>
  </si>
  <si>
    <t>NOTES:</t>
  </si>
  <si>
    <t xml:space="preserve">Need-based and Merit Aid for Domestic Undergraduates </t>
  </si>
  <si>
    <t>Based on the 2023-24 Common Data Set</t>
  </si>
  <si>
    <t>Princeton Form</t>
  </si>
  <si>
    <t>U Chicago Form</t>
  </si>
  <si>
    <t>College of William &amp; Mary</t>
  </si>
  <si>
    <t>Percent of Non-Need Undergrads Paying Full COA</t>
  </si>
  <si>
    <t>Average Percent 
of Need Met 
(All Undergrads)</t>
  </si>
  <si>
    <t>Average Percent 
of Need Unmet
(All Undergrads)</t>
  </si>
  <si>
    <t>Percent of Non-Need Undergrads Receiving Merit Awards</t>
  </si>
  <si>
    <t>Average Merit Award to Non-need Undergrads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</si>
</sst>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2">
    <font>
      <sz val="12"/>
      <color theme="1"/>
      <name val="HelveticaNeue"/>
      <family val="2"/>
    </font>
    <font>
      <sz val="12"/>
      <color theme="1"/>
      <name val="HelveticaNeue"/>
      <family val="2"/>
    </font>
    <font>
      <sz val="18"/>
      <color theme="3"/>
      <name val="Avenir Next Condensed Medium"/>
      <family val="2"/>
      <scheme val="major"/>
    </font>
    <font>
      <b/>
      <sz val="15"/>
      <color theme="3"/>
      <name val="HelveticaNeue"/>
      <family val="2"/>
    </font>
    <font>
      <b/>
      <sz val="13"/>
      <color theme="3"/>
      <name val="HelveticaNeue"/>
      <family val="2"/>
    </font>
    <font>
      <b/>
      <sz val="11"/>
      <color theme="3"/>
      <name val="HelveticaNeue"/>
      <family val="2"/>
    </font>
    <font>
      <sz val="12"/>
      <color rgb="FF006100"/>
      <name val="HelveticaNeue"/>
      <family val="2"/>
    </font>
    <font>
      <sz val="12"/>
      <color rgb="FF9C0006"/>
      <name val="HelveticaNeue"/>
      <family val="2"/>
    </font>
    <font>
      <sz val="12"/>
      <color rgb="FF9C5700"/>
      <name val="HelveticaNeue"/>
      <family val="2"/>
    </font>
    <font>
      <sz val="12"/>
      <color rgb="FF3F3F76"/>
      <name val="HelveticaNeue"/>
      <family val="2"/>
    </font>
    <font>
      <b/>
      <sz val="12"/>
      <color rgb="FF3F3F3F"/>
      <name val="HelveticaNeue"/>
      <family val="2"/>
    </font>
    <font>
      <b/>
      <sz val="12"/>
      <color rgb="FFFA7D00"/>
      <name val="HelveticaNeue"/>
      <family val="2"/>
    </font>
    <font>
      <sz val="12"/>
      <color rgb="FFFA7D00"/>
      <name val="HelveticaNeue"/>
      <family val="2"/>
    </font>
    <font>
      <b/>
      <sz val="12"/>
      <color theme="0"/>
      <name val="HelveticaNeue"/>
      <family val="2"/>
    </font>
    <font>
      <sz val="12"/>
      <color rgb="FFFF0000"/>
      <name val="HelveticaNeue"/>
      <family val="2"/>
    </font>
    <font>
      <i/>
      <sz val="12"/>
      <color rgb="FF7F7F7F"/>
      <name val="HelveticaNeue"/>
      <family val="2"/>
    </font>
    <font>
      <b/>
      <sz val="12"/>
      <color theme="1"/>
      <name val="HelveticaNeue"/>
      <family val="2"/>
    </font>
    <font>
      <sz val="12"/>
      <color theme="0"/>
      <name val="HelveticaNeue"/>
      <family val="2"/>
    </font>
    <font>
      <sz val="14"/>
      <color theme="1"/>
      <name val="Arial Nova Cond"/>
    </font>
    <font>
      <sz val="16"/>
      <color theme="1"/>
      <name val="Arial Nova Cond"/>
    </font>
    <font>
      <i/>
      <sz val="14"/>
      <color theme="1"/>
      <name val="Arial Nova Cond"/>
    </font>
    <font>
      <b/>
      <sz val="24"/>
      <color theme="9" tint="-0.249977111117893"/>
      <name val="Arial Nova Cond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5" tint="-0.499984740745262"/>
      </left>
      <right/>
      <top style="medium">
        <color theme="5" tint="-0.499984740745262"/>
      </top>
      <bottom/>
      <diagonal/>
    </border>
    <border>
      <left style="medium">
        <color theme="5" tint="-0.499984740745262"/>
      </left>
      <right/>
      <top/>
      <bottom/>
      <diagonal/>
    </border>
    <border>
      <left style="medium">
        <color theme="5" tint="-0.499984740745262"/>
      </left>
      <right/>
      <top/>
      <bottom style="medium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/>
      <bottom style="medium">
        <color theme="5" tint="-0.499984740745262"/>
      </bottom>
      <diagonal/>
    </border>
    <border>
      <left style="medium">
        <color theme="9" tint="-0.249977111117893"/>
      </left>
      <right/>
      <top style="medium">
        <color theme="9" tint="-0.249977111117893"/>
      </top>
      <bottom/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/>
      <top/>
      <bottom/>
      <diagonal/>
    </border>
    <border>
      <left/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/>
      <top/>
      <bottom style="medium">
        <color theme="9" tint="-0.249977111117893"/>
      </bottom>
      <diagonal/>
    </border>
    <border>
      <left/>
      <right style="medium">
        <color theme="9" tint="-0.249977111117893"/>
      </right>
      <top/>
      <bottom style="medium">
        <color theme="9" tint="-0.249977111117893"/>
      </bottom>
      <diagonal/>
    </border>
    <border>
      <left style="medium">
        <color theme="9" tint="-0.249977111117893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theme="5" tint="-0.499984740745262"/>
      </bottom>
      <diagonal/>
    </border>
    <border>
      <left style="thin">
        <color indexed="64"/>
      </left>
      <right style="thin">
        <color indexed="64"/>
      </right>
      <top/>
      <bottom style="medium">
        <color theme="9" tint="-0.249977111117893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164" fontId="18" fillId="0" borderId="0" xfId="1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9" fontId="18" fillId="0" borderId="11" xfId="2" applyFont="1" applyBorder="1" applyAlignment="1">
      <alignment horizontal="center" vertical="center"/>
    </xf>
    <xf numFmtId="9" fontId="18" fillId="0" borderId="12" xfId="2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9" fontId="18" fillId="0" borderId="18" xfId="2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9" fontId="18" fillId="0" borderId="19" xfId="2" applyFont="1" applyBorder="1" applyAlignment="1">
      <alignment horizontal="center" vertical="center"/>
    </xf>
    <xf numFmtId="9" fontId="18" fillId="0" borderId="20" xfId="2" applyFont="1" applyBorder="1" applyAlignment="1">
      <alignment horizontal="center" vertical="center"/>
    </xf>
    <xf numFmtId="9" fontId="18" fillId="0" borderId="21" xfId="2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33" borderId="10" xfId="0" applyFont="1" applyFill="1" applyBorder="1" applyAlignment="1">
      <alignment horizontal="center" vertical="center" wrapText="1"/>
    </xf>
    <xf numFmtId="0" fontId="19" fillId="33" borderId="13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6" xfId="0" applyFont="1" applyFill="1" applyBorder="1" applyAlignment="1">
      <alignment horizontal="center" vertical="center" wrapText="1"/>
    </xf>
    <xf numFmtId="0" fontId="19" fillId="34" borderId="17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3" fontId="18" fillId="0" borderId="0" xfId="44" applyNumberFormat="1" applyFont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1" fontId="18" fillId="0" borderId="22" xfId="0" applyNumberFormat="1" applyFont="1" applyBorder="1" applyAlignment="1">
      <alignment horizontal="center" vertical="center"/>
    </xf>
    <xf numFmtId="1" fontId="18" fillId="0" borderId="22" xfId="0" quotePrefix="1" applyNumberFormat="1" applyFont="1" applyBorder="1" applyAlignment="1">
      <alignment horizontal="center" vertical="center"/>
    </xf>
    <xf numFmtId="9" fontId="18" fillId="0" borderId="0" xfId="2" applyFont="1" applyBorder="1" applyAlignment="1">
      <alignment horizontal="center" vertical="center"/>
    </xf>
    <xf numFmtId="9" fontId="18" fillId="0" borderId="23" xfId="2" applyFont="1" applyBorder="1" applyAlignment="1">
      <alignment horizontal="center" vertical="center"/>
    </xf>
    <xf numFmtId="9" fontId="18" fillId="0" borderId="24" xfId="2" applyFont="1" applyBorder="1" applyAlignment="1">
      <alignment horizontal="center" vertical="center"/>
    </xf>
    <xf numFmtId="164" fontId="18" fillId="0" borderId="23" xfId="1" applyNumberFormat="1" applyFont="1" applyBorder="1" applyAlignment="1">
      <alignment horizontal="center" vertical="center"/>
    </xf>
    <xf numFmtId="9" fontId="18" fillId="0" borderId="25" xfId="2" applyFont="1" applyBorder="1" applyAlignment="1">
      <alignment horizontal="center" vertical="center"/>
    </xf>
    <xf numFmtId="164" fontId="18" fillId="0" borderId="25" xfId="1" applyNumberFormat="1" applyFont="1" applyBorder="1" applyAlignment="1">
      <alignment horizontal="center" vertical="center"/>
    </xf>
  </cellXfs>
  <cellStyles count="45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44" builtinId="3"/>
    <cellStyle name="Currency" xfId="1" builtinId="4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e" xfId="17" builtinId="10" customBuiltin="1"/>
    <cellStyle name="Output" xfId="12" builtinId="21" customBuiltin="1"/>
    <cellStyle name="Per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16"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theme="9" tint="-0.249977111117893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ova Cond"/>
        <scheme val="none"/>
      </font>
      <numFmt numFmtId="164" formatCode="&quot;$&quot;#,##0"/>
      <alignment horizontal="center" vertical="center" textRotation="0" wrapText="0" indent="0" justifyLastLine="0" shrinkToFit="0" readingOrder="0"/>
      <border diagonalUp="0" diagonalDown="0">
        <left/>
        <right style="medium">
          <color theme="9" tint="-0.249977111117893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numFmt numFmtId="164" formatCode="&quot;$&quot;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ova Cond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ova Cond"/>
        <scheme val="none"/>
      </font>
      <alignment horizontal="center" vertical="center" textRotation="0" wrapText="0" indent="0" justifyLastLine="0" shrinkToFit="0" readingOrder="0"/>
      <border diagonalUp="0" diagonalDown="0">
        <left style="medium">
          <color theme="9" tint="-0.249977111117893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ova Cond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theme="5" tint="-0.49998474074526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 Nova Cond"/>
        <scheme val="none"/>
      </font>
      <numFmt numFmtId="13" formatCode="0%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numFmt numFmtId="164" formatCode="&quot;$&quot;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numFmt numFmtId="164" formatCode="&quot;$&quot;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 Nova Cond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rial Nova Cond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2D571E-DB03-1A41-8E81-4530295B504C}" name="Table1" displayName="Table1" ref="A4:N473" totalsRowShown="0" headerRowDxfId="15" dataDxfId="14">
  <autoFilter ref="A4:N473" xr:uid="{A72D571E-DB03-1A41-8E81-4530295B504C}">
    <filterColumn colId="8">
      <filters>
        <filter val="CSS Profile"/>
        <filter val="FAFSA"/>
      </filters>
    </filterColumn>
  </autoFilter>
  <sortState xmlns:xlrd2="http://schemas.microsoft.com/office/spreadsheetml/2017/richdata2" ref="A5:N473">
    <sortCondition ref="A4:A473"/>
  </sortState>
  <tableColumns count="14">
    <tableColumn id="1" xr3:uid="{49D2C38D-4FAD-F546-96EB-EFBA3053CA04}" name="Institution" dataDxfId="13"/>
    <tableColumn id="2" xr3:uid="{333F2EFA-5DA5-734B-AA9C-1BC3B2FF2B0A}" name="State" dataDxfId="12"/>
    <tableColumn id="3" xr3:uid="{48DC0458-D3E5-804E-A459-CCC5EA95489E}" name="Region" dataDxfId="11"/>
    <tableColumn id="5" xr3:uid="{9DC9972E-6F01-5F46-B3F9-07D555A53AC5}" name="2023-24 _x000a_Total Cost of Attendance (in-state)" dataDxfId="10" dataCellStyle="Currency"/>
    <tableColumn id="6" xr3:uid="{64C3C323-6F9A-1E4A-A827-AC823FE44DE6}" name="2023-24 _x000a_Total Cost of Attendance (out-of-state)" dataDxfId="9" dataCellStyle="Currency"/>
    <tableColumn id="7" xr3:uid="{2F94B308-6351-2746-97D0-FF4311E06DCC}" name="Full-Time Undergrads" dataDxfId="8" dataCellStyle="Comma"/>
    <tableColumn id="8" xr3:uid="{2AA6426F-E2DA-6847-B611-C3FB1C894C42}" name="Average Percent _x000a_of Need Met _x000a_(All Undergrads)" dataDxfId="7" dataCellStyle="Percent"/>
    <tableColumn id="10" xr3:uid="{3F51FED9-48A3-FB44-9A32-F460EED0D91D}" name="Average Percent _x000a_of Need Unmet_x000a_(All Undergrads)" dataDxfId="6" dataCellStyle="Percent">
      <calculatedColumnFormula>1-G5</calculatedColumnFormula>
    </tableColumn>
    <tableColumn id="12" xr3:uid="{3447B9E9-CED1-C140-B550-6DEC855CF398}" name="Application for Institutional Financial Aid" dataDxfId="5" dataCellStyle="Percent"/>
    <tableColumn id="14" xr3:uid="{F6BB4F88-C665-DB44-B28D-97EB7D6F577F}" name="Percent of Non-Need Undergrads Receiving Merit Awards" dataDxfId="4" dataCellStyle="Percent"/>
    <tableColumn id="11" xr3:uid="{AAD8813C-ED28-5D41-BA29-75D35442F2D2}" name="Percent of Non-Need Undergrads Paying Full COA" dataDxfId="3" dataCellStyle="Percent">
      <calculatedColumnFormula>1-J5</calculatedColumnFormula>
    </tableColumn>
    <tableColumn id="9" xr3:uid="{C3033088-0919-F643-B1F7-A147BAA16077}" name="Average Merit Award to Non-need Undergrads" dataDxfId="2" dataCellStyle="Currency"/>
    <tableColumn id="4" xr3:uid="{C27D5F35-AD28-F145-867E-FB3F3D6CFDC7}" name="Average Merit Award as a % of Cost of Attendance*" dataDxfId="1" dataCellStyle="Currency">
      <calculatedColumnFormula>L5/E5</calculatedColumnFormula>
    </tableColumn>
    <tableColumn id="15" xr3:uid="{5F9ADE4E-81F4-0141-8CB3-9E7394A5FF1C}" name="Source" dataDxfId="0">
      <calculatedColumnFormula>IF(G5=0, 2, 1)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CMM 2023-24">
  <a:themeElements>
    <a:clrScheme name="Custom 6">
      <a:dk1>
        <a:srgbClr val="000000"/>
      </a:dk1>
      <a:lt1>
        <a:srgbClr val="FFFFFF"/>
      </a:lt1>
      <a:dk2>
        <a:srgbClr val="3D3D3D"/>
      </a:dk2>
      <a:lt2>
        <a:srgbClr val="EBEBEB"/>
      </a:lt2>
      <a:accent1>
        <a:srgbClr val="7BA6B3"/>
      </a:accent1>
      <a:accent2>
        <a:srgbClr val="8CB64A"/>
      </a:accent2>
      <a:accent3>
        <a:srgbClr val="EBBE20"/>
      </a:accent3>
      <a:accent4>
        <a:srgbClr val="851422"/>
      </a:accent4>
      <a:accent5>
        <a:srgbClr val="E8A844"/>
      </a:accent5>
      <a:accent6>
        <a:srgbClr val="2C8395"/>
      </a:accent6>
      <a:hlink>
        <a:srgbClr val="828282"/>
      </a:hlink>
      <a:folHlink>
        <a:srgbClr val="A5A5A5"/>
      </a:folHlink>
    </a:clrScheme>
    <a:fontScheme name="Avenir Next Condensed">
      <a:majorFont>
        <a:latin typeface="Avenir Next Condensed Medium"/>
        <a:ea typeface=""/>
        <a:cs typeface=""/>
      </a:majorFont>
      <a:minorFont>
        <a:latin typeface="Avenir Next Condensed Medium"/>
        <a:ea typeface=""/>
        <a:cs typeface=""/>
      </a:minorFont>
    </a:fontScheme>
    <a:fmtScheme name="Dividend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MM 2023-24" id="{9A13AFF6-FD8A-7C45-8F0C-54D207CC4B47}" vid="{1278668B-7AD9-FE42-827C-A06BEC82F91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C1410-064C-004F-A35A-C692D606BB09}">
  <dimension ref="A1:N479"/>
  <sheetViews>
    <sheetView showGridLines="0" tabSelected="1" zoomScale="120" zoomScaleNormal="12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baseColWidth="10" defaultColWidth="10.7109375" defaultRowHeight="26" customHeight="1"/>
  <cols>
    <col min="1" max="1" width="33.85546875" style="1" customWidth="1"/>
    <col min="2" max="2" width="6.28515625" style="1" customWidth="1"/>
    <col min="3" max="3" width="13.5703125" style="1" customWidth="1"/>
    <col min="4" max="4" width="12.85546875" customWidth="1"/>
    <col min="5" max="5" width="14.42578125" style="1" customWidth="1"/>
    <col min="6" max="6" width="12.7109375" style="1" customWidth="1"/>
    <col min="7" max="13" width="20.28515625" style="1" customWidth="1"/>
    <col min="14" max="14" width="11.140625"/>
    <col min="15" max="15" width="12.7109375" style="1" customWidth="1"/>
    <col min="16" max="16" width="9.85546875" style="1" customWidth="1"/>
    <col min="17" max="16384" width="10.7109375" style="1"/>
  </cols>
  <sheetData>
    <row r="1" spans="1:14" ht="41" customHeight="1">
      <c r="A1" s="20" t="s">
        <v>540</v>
      </c>
    </row>
    <row r="2" spans="1:14" ht="22" customHeight="1">
      <c r="A2" s="1" t="s">
        <v>541</v>
      </c>
    </row>
    <row r="3" spans="1:14" ht="26" customHeight="1" thickBot="1"/>
    <row r="4" spans="1:14" s="2" customFormat="1" ht="99" customHeight="1">
      <c r="A4" s="14" t="s">
        <v>0</v>
      </c>
      <c r="B4" s="14" t="s">
        <v>1</v>
      </c>
      <c r="C4" s="14" t="s">
        <v>2</v>
      </c>
      <c r="D4" s="14" t="s">
        <v>531</v>
      </c>
      <c r="E4" s="14" t="s">
        <v>536</v>
      </c>
      <c r="F4" s="14" t="s">
        <v>3</v>
      </c>
      <c r="G4" s="15" t="s">
        <v>546</v>
      </c>
      <c r="H4" s="16" t="s">
        <v>547</v>
      </c>
      <c r="I4" s="16" t="s">
        <v>535</v>
      </c>
      <c r="J4" s="17" t="s">
        <v>548</v>
      </c>
      <c r="K4" s="18" t="s">
        <v>545</v>
      </c>
      <c r="L4" s="18" t="s">
        <v>549</v>
      </c>
      <c r="M4" s="19" t="s">
        <v>537</v>
      </c>
      <c r="N4" s="22" t="s">
        <v>528</v>
      </c>
    </row>
    <row r="5" spans="1:14" ht="26" customHeight="1">
      <c r="A5" s="5" t="s">
        <v>4</v>
      </c>
      <c r="B5" s="3" t="s">
        <v>5</v>
      </c>
      <c r="C5" s="3" t="s">
        <v>6</v>
      </c>
      <c r="D5" s="4"/>
      <c r="E5" s="28">
        <v>74340</v>
      </c>
      <c r="F5" s="21">
        <v>5055</v>
      </c>
      <c r="G5" s="6">
        <v>0.66</v>
      </c>
      <c r="H5" s="26">
        <f t="shared" ref="H5:H68" si="0">1-G5</f>
        <v>0.33999999999999997</v>
      </c>
      <c r="I5" s="3" t="s">
        <v>526</v>
      </c>
      <c r="J5" s="9">
        <v>0.26</v>
      </c>
      <c r="K5" s="26">
        <f t="shared" ref="K5:K68" si="1">1-J5</f>
        <v>0.74</v>
      </c>
      <c r="L5" s="28">
        <v>13450</v>
      </c>
      <c r="M5" s="11">
        <f t="shared" ref="M5:M36" si="2">L5/E5</f>
        <v>0.18092547753564703</v>
      </c>
      <c r="N5" s="23">
        <v>2</v>
      </c>
    </row>
    <row r="6" spans="1:14" ht="26" customHeight="1">
      <c r="A6" s="5" t="s">
        <v>7</v>
      </c>
      <c r="B6" s="3" t="s">
        <v>8</v>
      </c>
      <c r="C6" s="3" t="s">
        <v>9</v>
      </c>
      <c r="D6" s="4"/>
      <c r="E6" s="28">
        <v>64812</v>
      </c>
      <c r="F6" s="21">
        <v>896</v>
      </c>
      <c r="G6" s="6">
        <v>0.84</v>
      </c>
      <c r="H6" s="26">
        <f t="shared" si="0"/>
        <v>0.16000000000000003</v>
      </c>
      <c r="I6" s="3" t="s">
        <v>526</v>
      </c>
      <c r="J6" s="9">
        <v>0.9921875</v>
      </c>
      <c r="K6" s="26">
        <f t="shared" si="1"/>
        <v>7.8125E-3</v>
      </c>
      <c r="L6" s="28">
        <v>32345</v>
      </c>
      <c r="M6" s="11">
        <f t="shared" si="2"/>
        <v>0.49905881626859222</v>
      </c>
      <c r="N6" s="23">
        <f>IF(G6=0, 2, 1)</f>
        <v>1</v>
      </c>
    </row>
    <row r="7" spans="1:14" ht="26" customHeight="1">
      <c r="A7" s="5" t="s">
        <v>10</v>
      </c>
      <c r="B7" s="3" t="s">
        <v>11</v>
      </c>
      <c r="C7" s="3" t="s">
        <v>12</v>
      </c>
      <c r="D7" s="4"/>
      <c r="E7" s="28">
        <v>70116</v>
      </c>
      <c r="F7" s="21">
        <v>1341</v>
      </c>
      <c r="G7" s="6">
        <v>0.93</v>
      </c>
      <c r="H7" s="26">
        <f t="shared" si="0"/>
        <v>6.9999999999999951E-2</v>
      </c>
      <c r="I7" s="3" t="s">
        <v>526</v>
      </c>
      <c r="J7" s="9">
        <v>0.97747747747747704</v>
      </c>
      <c r="K7" s="26">
        <f t="shared" si="1"/>
        <v>2.2522522522522959E-2</v>
      </c>
      <c r="L7" s="28">
        <v>40596</v>
      </c>
      <c r="M7" s="11">
        <f t="shared" si="2"/>
        <v>0.57898339893890127</v>
      </c>
      <c r="N7" s="24">
        <f>IF(G7=0, 2, 1)</f>
        <v>1</v>
      </c>
    </row>
    <row r="8" spans="1:14" ht="26" customHeight="1">
      <c r="A8" s="5" t="s">
        <v>13</v>
      </c>
      <c r="B8" s="3" t="s">
        <v>5</v>
      </c>
      <c r="C8" s="3" t="s">
        <v>6</v>
      </c>
      <c r="D8" s="4"/>
      <c r="E8" s="28">
        <v>57900</v>
      </c>
      <c r="F8" s="21">
        <v>1399</v>
      </c>
      <c r="G8" s="6">
        <v>0.86</v>
      </c>
      <c r="H8" s="26">
        <f t="shared" si="0"/>
        <v>0.14000000000000001</v>
      </c>
      <c r="I8" s="3" t="s">
        <v>526</v>
      </c>
      <c r="J8" s="9">
        <v>0.50303030303030305</v>
      </c>
      <c r="K8" s="26">
        <f t="shared" si="1"/>
        <v>0.49696969696969695</v>
      </c>
      <c r="L8" s="28">
        <v>22082</v>
      </c>
      <c r="M8" s="11">
        <f t="shared" si="2"/>
        <v>0.38138169257340243</v>
      </c>
      <c r="N8" s="23">
        <f>IF(G8=0, 2, 1)</f>
        <v>1</v>
      </c>
    </row>
    <row r="9" spans="1:14" ht="26" customHeight="1">
      <c r="A9" s="5" t="s">
        <v>14</v>
      </c>
      <c r="B9" s="3" t="s">
        <v>15</v>
      </c>
      <c r="C9" s="3" t="s">
        <v>6</v>
      </c>
      <c r="D9" s="4"/>
      <c r="E9" s="28">
        <v>72256</v>
      </c>
      <c r="F9" s="21">
        <v>1153</v>
      </c>
      <c r="G9" s="6">
        <v>0.93</v>
      </c>
      <c r="H9" s="26">
        <f t="shared" si="0"/>
        <v>6.9999999999999951E-2</v>
      </c>
      <c r="I9" s="3" t="s">
        <v>526</v>
      </c>
      <c r="J9" s="9">
        <v>1</v>
      </c>
      <c r="K9" s="26">
        <f t="shared" si="1"/>
        <v>0</v>
      </c>
      <c r="L9" s="28">
        <v>31511</v>
      </c>
      <c r="M9" s="11">
        <f t="shared" si="2"/>
        <v>0.43610219220549157</v>
      </c>
      <c r="N9" s="23">
        <f>IF(G9=0, 2, 1)</f>
        <v>1</v>
      </c>
    </row>
    <row r="10" spans="1:14" ht="26" customHeight="1">
      <c r="A10" s="5" t="s">
        <v>16</v>
      </c>
      <c r="B10" s="3" t="s">
        <v>11</v>
      </c>
      <c r="C10" s="3" t="s">
        <v>12</v>
      </c>
      <c r="D10" s="4"/>
      <c r="E10" s="28">
        <v>62408</v>
      </c>
      <c r="F10" s="21">
        <v>1245</v>
      </c>
      <c r="G10" s="6">
        <v>0.79</v>
      </c>
      <c r="H10" s="26">
        <f t="shared" si="0"/>
        <v>0.20999999999999996</v>
      </c>
      <c r="I10" s="3" t="s">
        <v>526</v>
      </c>
      <c r="J10" s="9">
        <v>0.22</v>
      </c>
      <c r="K10" s="26">
        <f t="shared" si="1"/>
        <v>0.78</v>
      </c>
      <c r="L10" s="28">
        <v>31098</v>
      </c>
      <c r="M10" s="11">
        <f t="shared" si="2"/>
        <v>0.49830149980771699</v>
      </c>
      <c r="N10" s="23">
        <v>2</v>
      </c>
    </row>
    <row r="11" spans="1:14" ht="26" customHeight="1">
      <c r="A11" s="5" t="s">
        <v>17</v>
      </c>
      <c r="B11" s="3" t="s">
        <v>18</v>
      </c>
      <c r="C11" s="3" t="s">
        <v>6</v>
      </c>
      <c r="D11" s="4"/>
      <c r="E11" s="28">
        <v>76175</v>
      </c>
      <c r="F11" s="21">
        <v>7357</v>
      </c>
      <c r="G11" s="6">
        <v>0.75</v>
      </c>
      <c r="H11" s="26">
        <f t="shared" si="0"/>
        <v>0.25</v>
      </c>
      <c r="I11" s="3" t="s">
        <v>527</v>
      </c>
      <c r="J11" s="9">
        <v>0.34773609314359599</v>
      </c>
      <c r="K11" s="26">
        <f t="shared" si="1"/>
        <v>0.65226390685640401</v>
      </c>
      <c r="L11" s="28">
        <v>13379</v>
      </c>
      <c r="M11" s="11">
        <f t="shared" si="2"/>
        <v>0.1756350508697079</v>
      </c>
      <c r="N11" s="24">
        <f>IF(G11=0, 2, 1)</f>
        <v>1</v>
      </c>
    </row>
    <row r="12" spans="1:14" ht="26" customHeight="1">
      <c r="A12" s="5" t="s">
        <v>19</v>
      </c>
      <c r="B12" s="3" t="s">
        <v>20</v>
      </c>
      <c r="C12" s="3" t="s">
        <v>21</v>
      </c>
      <c r="D12" s="4"/>
      <c r="E12" s="28">
        <v>87640</v>
      </c>
      <c r="F12" s="21">
        <v>2005</v>
      </c>
      <c r="G12" s="6">
        <v>1</v>
      </c>
      <c r="H12" s="26">
        <f t="shared" si="0"/>
        <v>0</v>
      </c>
      <c r="I12" s="3" t="s">
        <v>527</v>
      </c>
      <c r="J12" s="9">
        <v>9.2807424593967496E-3</v>
      </c>
      <c r="K12" s="26">
        <f t="shared" si="1"/>
        <v>0.9907192575406033</v>
      </c>
      <c r="L12" s="28">
        <v>30724</v>
      </c>
      <c r="M12" s="11">
        <f t="shared" si="2"/>
        <v>0.3505705157462346</v>
      </c>
      <c r="N12" s="23">
        <f>IF(G12=0, 2, 1)</f>
        <v>1</v>
      </c>
    </row>
    <row r="13" spans="1:14" ht="26" customHeight="1">
      <c r="A13" s="5" t="s">
        <v>22</v>
      </c>
      <c r="B13" s="3" t="s">
        <v>23</v>
      </c>
      <c r="C13" s="3" t="s">
        <v>12</v>
      </c>
      <c r="D13" s="4"/>
      <c r="E13" s="28">
        <v>50733</v>
      </c>
      <c r="F13" s="21">
        <v>127</v>
      </c>
      <c r="G13" s="6">
        <v>0.71</v>
      </c>
      <c r="H13" s="26">
        <f t="shared" si="0"/>
        <v>0.29000000000000004</v>
      </c>
      <c r="I13" s="3" t="s">
        <v>526</v>
      </c>
      <c r="J13" s="9">
        <v>0.03</v>
      </c>
      <c r="K13" s="26">
        <f t="shared" si="1"/>
        <v>0.97</v>
      </c>
      <c r="L13" s="28">
        <v>28000</v>
      </c>
      <c r="M13" s="11">
        <f t="shared" si="2"/>
        <v>0.55190901385685842</v>
      </c>
      <c r="N13" s="23">
        <v>2</v>
      </c>
    </row>
    <row r="14" spans="1:14" ht="26" customHeight="1">
      <c r="A14" s="5" t="s">
        <v>24</v>
      </c>
      <c r="B14" s="3" t="s">
        <v>25</v>
      </c>
      <c r="C14" s="3" t="s">
        <v>26</v>
      </c>
      <c r="D14" s="4">
        <v>33270</v>
      </c>
      <c r="E14" s="28">
        <v>53412</v>
      </c>
      <c r="F14" s="21">
        <v>59765</v>
      </c>
      <c r="G14" s="6">
        <v>0.61</v>
      </c>
      <c r="H14" s="26">
        <f t="shared" si="0"/>
        <v>0.39</v>
      </c>
      <c r="I14" s="3" t="s">
        <v>526</v>
      </c>
      <c r="J14" s="9">
        <v>0.62694854462684502</v>
      </c>
      <c r="K14" s="26">
        <f t="shared" si="1"/>
        <v>0.37305145537315498</v>
      </c>
      <c r="L14" s="28">
        <v>9545</v>
      </c>
      <c r="M14" s="11">
        <f t="shared" si="2"/>
        <v>0.1787051598891635</v>
      </c>
      <c r="N14" s="24">
        <f>IF(G14=0, 2, 1)</f>
        <v>1</v>
      </c>
    </row>
    <row r="15" spans="1:14" ht="26" customHeight="1">
      <c r="A15" s="5" t="s">
        <v>27</v>
      </c>
      <c r="B15" s="3" t="s">
        <v>20</v>
      </c>
      <c r="C15" s="3" t="s">
        <v>21</v>
      </c>
      <c r="D15" s="4"/>
      <c r="E15" s="28">
        <v>67360</v>
      </c>
      <c r="F15" s="21">
        <v>1705</v>
      </c>
      <c r="G15" s="6">
        <v>0.81</v>
      </c>
      <c r="H15" s="26">
        <f t="shared" si="0"/>
        <v>0.18999999999999995</v>
      </c>
      <c r="I15" s="3" t="s">
        <v>526</v>
      </c>
      <c r="J15" s="9">
        <v>0.22</v>
      </c>
      <c r="K15" s="26">
        <f t="shared" si="1"/>
        <v>0.78</v>
      </c>
      <c r="L15" s="28">
        <v>23156</v>
      </c>
      <c r="M15" s="11">
        <f t="shared" si="2"/>
        <v>0.3437648456057007</v>
      </c>
      <c r="N15" s="23">
        <v>2</v>
      </c>
    </row>
    <row r="16" spans="1:14" ht="26" customHeight="1">
      <c r="A16" s="5" t="s">
        <v>28</v>
      </c>
      <c r="B16" s="3" t="s">
        <v>29</v>
      </c>
      <c r="C16" s="3" t="s">
        <v>9</v>
      </c>
      <c r="D16" s="4">
        <v>35298</v>
      </c>
      <c r="E16" s="28">
        <v>56706</v>
      </c>
      <c r="F16" s="21">
        <v>22979</v>
      </c>
      <c r="G16" s="6">
        <v>0.49</v>
      </c>
      <c r="H16" s="26">
        <f t="shared" si="0"/>
        <v>0.51</v>
      </c>
      <c r="I16" s="3" t="s">
        <v>526</v>
      </c>
      <c r="J16" s="9">
        <v>0.40974358974358899</v>
      </c>
      <c r="K16" s="26">
        <f t="shared" si="1"/>
        <v>0.59025641025641096</v>
      </c>
      <c r="L16" s="28">
        <v>8326</v>
      </c>
      <c r="M16" s="11">
        <f t="shared" si="2"/>
        <v>0.1468274962085141</v>
      </c>
      <c r="N16" s="24">
        <f>IF(G16=0, 2, 1)</f>
        <v>1</v>
      </c>
    </row>
    <row r="17" spans="1:14" ht="26" customHeight="1">
      <c r="A17" s="5" t="s">
        <v>30</v>
      </c>
      <c r="B17" s="3" t="s">
        <v>31</v>
      </c>
      <c r="C17" s="3" t="s">
        <v>12</v>
      </c>
      <c r="D17" s="4"/>
      <c r="E17" s="28">
        <v>64848</v>
      </c>
      <c r="F17" s="21">
        <v>2258</v>
      </c>
      <c r="G17" s="6">
        <v>0.87</v>
      </c>
      <c r="H17" s="26">
        <f t="shared" si="0"/>
        <v>0.13</v>
      </c>
      <c r="I17" s="3" t="s">
        <v>526</v>
      </c>
      <c r="J17" s="9">
        <v>0.983584131326949</v>
      </c>
      <c r="K17" s="26">
        <f t="shared" si="1"/>
        <v>1.6415868673051004E-2</v>
      </c>
      <c r="L17" s="28">
        <v>31643</v>
      </c>
      <c r="M17" s="11">
        <f t="shared" si="2"/>
        <v>0.48795645201085613</v>
      </c>
      <c r="N17" s="24">
        <f>IF(G17=0, 2, 1)</f>
        <v>1</v>
      </c>
    </row>
    <row r="18" spans="1:14" ht="26" customHeight="1">
      <c r="A18" s="5" t="s">
        <v>32</v>
      </c>
      <c r="B18" s="3" t="s">
        <v>33</v>
      </c>
      <c r="C18" s="3" t="s">
        <v>26</v>
      </c>
      <c r="D18" s="4"/>
      <c r="E18" s="28">
        <v>62620</v>
      </c>
      <c r="F18" s="21">
        <v>1123</v>
      </c>
      <c r="G18" s="6">
        <v>0.92</v>
      </c>
      <c r="H18" s="26">
        <f t="shared" si="0"/>
        <v>7.999999999999996E-2</v>
      </c>
      <c r="I18" s="3" t="s">
        <v>526</v>
      </c>
      <c r="J18" s="9">
        <v>0.99178082191780803</v>
      </c>
      <c r="K18" s="26">
        <f t="shared" si="1"/>
        <v>8.2191780821919691E-3</v>
      </c>
      <c r="L18" s="28">
        <v>30509</v>
      </c>
      <c r="M18" s="11">
        <f t="shared" si="2"/>
        <v>0.48720855956563397</v>
      </c>
      <c r="N18" s="24">
        <f>IF(G18=0, 2, 1)</f>
        <v>1</v>
      </c>
    </row>
    <row r="19" spans="1:14" ht="26" customHeight="1">
      <c r="A19" s="5" t="s">
        <v>34</v>
      </c>
      <c r="B19" s="3" t="s">
        <v>20</v>
      </c>
      <c r="C19" s="3" t="s">
        <v>21</v>
      </c>
      <c r="D19" s="4"/>
      <c r="E19" s="28">
        <v>80192</v>
      </c>
      <c r="F19" s="21">
        <v>2696</v>
      </c>
      <c r="G19" s="6">
        <v>0.96</v>
      </c>
      <c r="H19" s="26">
        <f t="shared" si="0"/>
        <v>4.0000000000000036E-2</v>
      </c>
      <c r="I19" s="3" t="s">
        <v>527</v>
      </c>
      <c r="J19" s="9">
        <v>7.4254412659768704E-2</v>
      </c>
      <c r="K19" s="26">
        <f t="shared" si="1"/>
        <v>0.92574558734023127</v>
      </c>
      <c r="L19" s="28">
        <v>25094</v>
      </c>
      <c r="M19" s="11">
        <f t="shared" si="2"/>
        <v>0.31292398244213887</v>
      </c>
      <c r="N19" s="23">
        <f>IF(G19=0, 2, 1)</f>
        <v>1</v>
      </c>
    </row>
    <row r="20" spans="1:14" ht="26" customHeight="1">
      <c r="A20" s="5" t="s">
        <v>35</v>
      </c>
      <c r="B20" s="3" t="s">
        <v>5</v>
      </c>
      <c r="C20" s="3" t="s">
        <v>6</v>
      </c>
      <c r="D20" s="4"/>
      <c r="E20" s="28">
        <v>84852</v>
      </c>
      <c r="F20" s="21">
        <v>1944</v>
      </c>
      <c r="G20" s="6">
        <v>0.86</v>
      </c>
      <c r="H20" s="26">
        <f t="shared" si="0"/>
        <v>0.14000000000000001</v>
      </c>
      <c r="I20" s="3" t="s">
        <v>527</v>
      </c>
      <c r="J20" s="9">
        <v>0.02</v>
      </c>
      <c r="K20" s="26">
        <f t="shared" si="1"/>
        <v>0.98</v>
      </c>
      <c r="L20" s="28">
        <v>32625</v>
      </c>
      <c r="M20" s="11">
        <f t="shared" si="2"/>
        <v>0.38449299957573185</v>
      </c>
      <c r="N20" s="23">
        <v>2</v>
      </c>
    </row>
    <row r="21" spans="1:14" ht="26" customHeight="1">
      <c r="A21" s="5" t="s">
        <v>36</v>
      </c>
      <c r="B21" s="3" t="s">
        <v>5</v>
      </c>
      <c r="C21" s="3" t="s">
        <v>6</v>
      </c>
      <c r="D21" s="4"/>
      <c r="E21" s="28">
        <v>89808</v>
      </c>
      <c r="F21" s="21">
        <v>3179</v>
      </c>
      <c r="G21" s="6">
        <v>1</v>
      </c>
      <c r="H21" s="26">
        <f t="shared" si="0"/>
        <v>0</v>
      </c>
      <c r="I21" s="3" t="s">
        <v>527</v>
      </c>
      <c r="J21" s="9">
        <v>0</v>
      </c>
      <c r="K21" s="26">
        <f t="shared" si="1"/>
        <v>1</v>
      </c>
      <c r="L21" s="28">
        <v>0</v>
      </c>
      <c r="M21" s="11">
        <f t="shared" si="2"/>
        <v>0</v>
      </c>
      <c r="N21" s="23">
        <f>IF(G21=0, 2, 1)</f>
        <v>1</v>
      </c>
    </row>
    <row r="22" spans="1:14" ht="26" customHeight="1">
      <c r="A22" s="5" t="s">
        <v>37</v>
      </c>
      <c r="B22" s="3" t="s">
        <v>38</v>
      </c>
      <c r="C22" s="3" t="s">
        <v>9</v>
      </c>
      <c r="D22" s="4"/>
      <c r="E22" s="28">
        <v>53592</v>
      </c>
      <c r="F22" s="21">
        <v>3122</v>
      </c>
      <c r="G22" s="6">
        <v>0.62</v>
      </c>
      <c r="H22" s="26">
        <f t="shared" si="0"/>
        <v>0.38</v>
      </c>
      <c r="I22" s="3" t="s">
        <v>526</v>
      </c>
      <c r="J22" s="9">
        <v>0.09</v>
      </c>
      <c r="K22" s="26">
        <f t="shared" si="1"/>
        <v>0.91</v>
      </c>
      <c r="L22" s="28">
        <v>13908</v>
      </c>
      <c r="M22" s="11">
        <f t="shared" si="2"/>
        <v>0.25951634572324228</v>
      </c>
      <c r="N22" s="23">
        <v>2</v>
      </c>
    </row>
    <row r="23" spans="1:14" ht="26" customHeight="1">
      <c r="A23" s="5" t="s">
        <v>39</v>
      </c>
      <c r="B23" s="3" t="s">
        <v>40</v>
      </c>
      <c r="C23" s="3" t="s">
        <v>21</v>
      </c>
      <c r="D23" s="4"/>
      <c r="E23" s="28">
        <v>83532</v>
      </c>
      <c r="F23" s="21">
        <v>1753</v>
      </c>
      <c r="G23" s="6">
        <v>1</v>
      </c>
      <c r="H23" s="26">
        <f t="shared" si="0"/>
        <v>0</v>
      </c>
      <c r="I23" s="3" t="s">
        <v>527</v>
      </c>
      <c r="J23" s="9">
        <v>0</v>
      </c>
      <c r="K23" s="26">
        <f t="shared" si="1"/>
        <v>1</v>
      </c>
      <c r="L23" s="28">
        <v>0</v>
      </c>
      <c r="M23" s="11">
        <f t="shared" si="2"/>
        <v>0</v>
      </c>
      <c r="N23" s="23">
        <f t="shared" ref="N23:N31" si="3">IF(G23=0, 2, 1)</f>
        <v>1</v>
      </c>
    </row>
    <row r="24" spans="1:14" ht="26" customHeight="1">
      <c r="A24" s="5" t="s">
        <v>41</v>
      </c>
      <c r="B24" s="3" t="s">
        <v>33</v>
      </c>
      <c r="C24" s="3" t="s">
        <v>26</v>
      </c>
      <c r="D24" s="4"/>
      <c r="E24" s="28">
        <v>74269</v>
      </c>
      <c r="F24" s="21">
        <v>14788</v>
      </c>
      <c r="G24" s="6">
        <v>0.65</v>
      </c>
      <c r="H24" s="26">
        <f t="shared" si="0"/>
        <v>0.35</v>
      </c>
      <c r="I24" s="3" t="s">
        <v>527</v>
      </c>
      <c r="J24" s="9">
        <v>0.828199510246165</v>
      </c>
      <c r="K24" s="26">
        <f t="shared" si="1"/>
        <v>0.171800489753835</v>
      </c>
      <c r="L24" s="28">
        <v>17632</v>
      </c>
      <c r="M24" s="11">
        <f t="shared" si="2"/>
        <v>0.23740726278797344</v>
      </c>
      <c r="N24" s="24">
        <f t="shared" si="3"/>
        <v>1</v>
      </c>
    </row>
    <row r="25" spans="1:14" ht="26" customHeight="1">
      <c r="A25" s="5" t="s">
        <v>42</v>
      </c>
      <c r="B25" s="3" t="s">
        <v>43</v>
      </c>
      <c r="C25" s="3" t="s">
        <v>9</v>
      </c>
      <c r="D25" s="4"/>
      <c r="E25" s="28">
        <v>62570</v>
      </c>
      <c r="F25" s="21">
        <v>7035</v>
      </c>
      <c r="G25" s="6">
        <v>0.7</v>
      </c>
      <c r="H25" s="26">
        <f t="shared" si="0"/>
        <v>0.30000000000000004</v>
      </c>
      <c r="I25" s="3" t="s">
        <v>526</v>
      </c>
      <c r="J25" s="9">
        <v>0.70429570429570398</v>
      </c>
      <c r="K25" s="26">
        <f t="shared" si="1"/>
        <v>0.29570429570429602</v>
      </c>
      <c r="L25" s="28">
        <v>10144</v>
      </c>
      <c r="M25" s="11">
        <f t="shared" si="2"/>
        <v>0.16212242288636727</v>
      </c>
      <c r="N25" s="24">
        <f t="shared" si="3"/>
        <v>1</v>
      </c>
    </row>
    <row r="26" spans="1:14" ht="26" customHeight="1">
      <c r="A26" s="5" t="s">
        <v>44</v>
      </c>
      <c r="B26" s="3" t="s">
        <v>45</v>
      </c>
      <c r="C26" s="3" t="s">
        <v>12</v>
      </c>
      <c r="D26" s="4"/>
      <c r="E26" s="28">
        <v>71959</v>
      </c>
      <c r="F26" s="21">
        <v>894</v>
      </c>
      <c r="G26" s="6">
        <v>0.96</v>
      </c>
      <c r="H26" s="26">
        <f t="shared" si="0"/>
        <v>4.0000000000000036E-2</v>
      </c>
      <c r="I26" s="3" t="s">
        <v>526</v>
      </c>
      <c r="J26" s="9">
        <v>0.91166077738515905</v>
      </c>
      <c r="K26" s="26">
        <f t="shared" si="1"/>
        <v>8.8339222614840951E-2</v>
      </c>
      <c r="L26" s="28">
        <v>40919</v>
      </c>
      <c r="M26" s="11">
        <f t="shared" si="2"/>
        <v>0.56864325518698144</v>
      </c>
      <c r="N26" s="23">
        <f t="shared" si="3"/>
        <v>1</v>
      </c>
    </row>
    <row r="27" spans="1:14" ht="26" customHeight="1">
      <c r="A27" s="5" t="s">
        <v>46</v>
      </c>
      <c r="B27" s="3" t="s">
        <v>47</v>
      </c>
      <c r="C27" s="3" t="s">
        <v>21</v>
      </c>
      <c r="D27" s="4"/>
      <c r="E27" s="28">
        <v>87284</v>
      </c>
      <c r="F27" s="21">
        <v>708</v>
      </c>
      <c r="G27" s="6">
        <v>0.87</v>
      </c>
      <c r="H27" s="26">
        <f t="shared" si="0"/>
        <v>0.13</v>
      </c>
      <c r="I27" s="3" t="s">
        <v>527</v>
      </c>
      <c r="J27" s="9">
        <v>6.5934065934065894E-2</v>
      </c>
      <c r="K27" s="26">
        <f t="shared" si="1"/>
        <v>0.93406593406593408</v>
      </c>
      <c r="L27" s="28">
        <v>23394</v>
      </c>
      <c r="M27" s="11">
        <f t="shared" si="2"/>
        <v>0.26802163053938866</v>
      </c>
      <c r="N27" s="23">
        <f t="shared" si="3"/>
        <v>1</v>
      </c>
    </row>
    <row r="28" spans="1:14" ht="26" customHeight="1">
      <c r="A28" s="5" t="s">
        <v>48</v>
      </c>
      <c r="B28" s="3" t="s">
        <v>20</v>
      </c>
      <c r="C28" s="3" t="s">
        <v>21</v>
      </c>
      <c r="D28" s="4"/>
      <c r="E28" s="28">
        <v>79960</v>
      </c>
      <c r="F28" s="21">
        <v>4015</v>
      </c>
      <c r="G28" s="6">
        <v>0.87</v>
      </c>
      <c r="H28" s="26">
        <f t="shared" si="0"/>
        <v>0.13</v>
      </c>
      <c r="I28" s="3" t="s">
        <v>527</v>
      </c>
      <c r="J28" s="9">
        <v>0.60397412199630296</v>
      </c>
      <c r="K28" s="26">
        <f t="shared" si="1"/>
        <v>0.39602587800369704</v>
      </c>
      <c r="L28" s="28">
        <v>19501</v>
      </c>
      <c r="M28" s="11">
        <f t="shared" si="2"/>
        <v>0.24388444222111055</v>
      </c>
      <c r="N28" s="24">
        <f t="shared" si="3"/>
        <v>1</v>
      </c>
    </row>
    <row r="29" spans="1:14" ht="26" customHeight="1">
      <c r="A29" s="5" t="s">
        <v>49</v>
      </c>
      <c r="B29" s="3" t="s">
        <v>43</v>
      </c>
      <c r="C29" s="3" t="s">
        <v>9</v>
      </c>
      <c r="D29" s="4"/>
      <c r="E29" s="28">
        <v>31913</v>
      </c>
      <c r="F29" s="21">
        <v>1689</v>
      </c>
      <c r="G29" s="6">
        <v>0.9</v>
      </c>
      <c r="H29" s="26">
        <f t="shared" si="0"/>
        <v>9.9999999999999978E-2</v>
      </c>
      <c r="I29" s="3" t="s">
        <v>526</v>
      </c>
      <c r="J29" s="9">
        <v>0.91535433070866101</v>
      </c>
      <c r="K29" s="26">
        <f t="shared" si="1"/>
        <v>8.4645669291338987E-2</v>
      </c>
      <c r="L29" s="28">
        <v>18793</v>
      </c>
      <c r="M29" s="11">
        <f t="shared" si="2"/>
        <v>0.58888227368157176</v>
      </c>
      <c r="N29" s="24">
        <f t="shared" si="3"/>
        <v>1</v>
      </c>
    </row>
    <row r="30" spans="1:14" ht="26" customHeight="1">
      <c r="A30" s="5" t="s">
        <v>50</v>
      </c>
      <c r="B30" s="3" t="s">
        <v>51</v>
      </c>
      <c r="C30" s="3" t="s">
        <v>52</v>
      </c>
      <c r="D30" s="4"/>
      <c r="E30" s="28">
        <v>63006</v>
      </c>
      <c r="F30" s="21">
        <v>3065</v>
      </c>
      <c r="G30" s="6">
        <v>0.65</v>
      </c>
      <c r="H30" s="26">
        <f t="shared" si="0"/>
        <v>0.35</v>
      </c>
      <c r="I30" s="3" t="s">
        <v>526</v>
      </c>
      <c r="J30" s="9">
        <v>0.96134868421052599</v>
      </c>
      <c r="K30" s="26">
        <f t="shared" si="1"/>
        <v>3.8651315789474006E-2</v>
      </c>
      <c r="L30" s="28">
        <v>18342</v>
      </c>
      <c r="M30" s="11">
        <f t="shared" si="2"/>
        <v>0.29111513189220073</v>
      </c>
      <c r="N30" s="24">
        <f t="shared" si="3"/>
        <v>1</v>
      </c>
    </row>
    <row r="31" spans="1:14" ht="26" customHeight="1">
      <c r="A31" s="5" t="s">
        <v>53</v>
      </c>
      <c r="B31" s="3" t="s">
        <v>54</v>
      </c>
      <c r="C31" s="3" t="s">
        <v>55</v>
      </c>
      <c r="D31" s="4">
        <v>32341</v>
      </c>
      <c r="E31" s="28">
        <v>50535</v>
      </c>
      <c r="F31" s="21">
        <v>13589</v>
      </c>
      <c r="G31" s="6">
        <v>0.52</v>
      </c>
      <c r="H31" s="26">
        <f t="shared" si="0"/>
        <v>0.48</v>
      </c>
      <c r="I31" s="3" t="s">
        <v>526</v>
      </c>
      <c r="J31" s="9">
        <v>5.2757078986587103E-2</v>
      </c>
      <c r="K31" s="26">
        <f t="shared" si="1"/>
        <v>0.9472429210134129</v>
      </c>
      <c r="L31" s="28">
        <v>2888</v>
      </c>
      <c r="M31" s="11">
        <f t="shared" si="2"/>
        <v>5.7148510933016719E-2</v>
      </c>
      <c r="N31" s="24">
        <f t="shared" si="3"/>
        <v>1</v>
      </c>
    </row>
    <row r="32" spans="1:14" ht="26" customHeight="1">
      <c r="A32" s="5" t="s">
        <v>56</v>
      </c>
      <c r="B32" s="3" t="s">
        <v>20</v>
      </c>
      <c r="C32" s="3" t="s">
        <v>21</v>
      </c>
      <c r="D32" s="4"/>
      <c r="E32" s="28">
        <v>89605</v>
      </c>
      <c r="F32" s="21">
        <v>9484</v>
      </c>
      <c r="G32" s="6">
        <v>1</v>
      </c>
      <c r="H32" s="26">
        <f t="shared" si="0"/>
        <v>0</v>
      </c>
      <c r="I32" s="3" t="s">
        <v>527</v>
      </c>
      <c r="J32" s="9">
        <v>0.02</v>
      </c>
      <c r="K32" s="26">
        <f t="shared" si="1"/>
        <v>0.98</v>
      </c>
      <c r="L32" s="28">
        <v>24659</v>
      </c>
      <c r="M32" s="11">
        <f t="shared" si="2"/>
        <v>0.27519669661291224</v>
      </c>
      <c r="N32" s="23">
        <v>2</v>
      </c>
    </row>
    <row r="33" spans="1:14" ht="26" customHeight="1">
      <c r="A33" s="5" t="s">
        <v>57</v>
      </c>
      <c r="B33" s="3" t="s">
        <v>20</v>
      </c>
      <c r="C33" s="3" t="s">
        <v>21</v>
      </c>
      <c r="D33" s="4"/>
      <c r="E33" s="28">
        <v>86363</v>
      </c>
      <c r="F33" s="21">
        <v>17664</v>
      </c>
      <c r="G33" s="6">
        <v>0.9</v>
      </c>
      <c r="H33" s="26">
        <f t="shared" si="0"/>
        <v>9.9999999999999978E-2</v>
      </c>
      <c r="I33" s="3" t="s">
        <v>527</v>
      </c>
      <c r="J33" s="9">
        <v>7.6646706586826305E-2</v>
      </c>
      <c r="K33" s="26">
        <f t="shared" si="1"/>
        <v>0.92335329341317374</v>
      </c>
      <c r="L33" s="28">
        <v>32831</v>
      </c>
      <c r="M33" s="11">
        <f t="shared" si="2"/>
        <v>0.38015122216690017</v>
      </c>
      <c r="N33" s="23">
        <f t="shared" ref="N33:N39" si="4">IF(G33=0, 2, 1)</f>
        <v>1</v>
      </c>
    </row>
    <row r="34" spans="1:14" ht="26" customHeight="1">
      <c r="A34" s="5" t="s">
        <v>58</v>
      </c>
      <c r="B34" s="3" t="s">
        <v>40</v>
      </c>
      <c r="C34" s="3" t="s">
        <v>21</v>
      </c>
      <c r="D34" s="4"/>
      <c r="E34" s="28">
        <v>85100</v>
      </c>
      <c r="F34" s="21">
        <v>1845</v>
      </c>
      <c r="G34" s="6">
        <v>1</v>
      </c>
      <c r="H34" s="26">
        <f t="shared" si="0"/>
        <v>0</v>
      </c>
      <c r="I34" s="3" t="s">
        <v>527</v>
      </c>
      <c r="J34" s="9">
        <v>5.6353591160220998E-2</v>
      </c>
      <c r="K34" s="26">
        <f t="shared" si="1"/>
        <v>0.94364640883977902</v>
      </c>
      <c r="L34" s="28">
        <v>961</v>
      </c>
      <c r="M34" s="11">
        <f t="shared" si="2"/>
        <v>1.1292596944770857E-2</v>
      </c>
      <c r="N34" s="23">
        <f t="shared" si="4"/>
        <v>1</v>
      </c>
    </row>
    <row r="35" spans="1:14" ht="26" customHeight="1">
      <c r="A35" s="5" t="s">
        <v>59</v>
      </c>
      <c r="B35" s="3" t="s">
        <v>31</v>
      </c>
      <c r="C35" s="3" t="s">
        <v>12</v>
      </c>
      <c r="D35" s="4"/>
      <c r="E35" s="28">
        <v>55970</v>
      </c>
      <c r="F35" s="21">
        <v>4026</v>
      </c>
      <c r="G35" s="6">
        <v>0.77</v>
      </c>
      <c r="H35" s="26">
        <f t="shared" si="0"/>
        <v>0.22999999999999998</v>
      </c>
      <c r="I35" s="3" t="s">
        <v>526</v>
      </c>
      <c r="J35" s="9">
        <v>0.95500848896434598</v>
      </c>
      <c r="K35" s="26">
        <f t="shared" si="1"/>
        <v>4.4991511035654019E-2</v>
      </c>
      <c r="L35" s="28">
        <v>17796</v>
      </c>
      <c r="M35" s="11">
        <f t="shared" si="2"/>
        <v>0.31795604788279436</v>
      </c>
      <c r="N35" s="24">
        <f t="shared" si="4"/>
        <v>1</v>
      </c>
    </row>
    <row r="36" spans="1:14" ht="26" customHeight="1">
      <c r="A36" s="5" t="s">
        <v>60</v>
      </c>
      <c r="B36" s="3" t="s">
        <v>20</v>
      </c>
      <c r="C36" s="3" t="s">
        <v>21</v>
      </c>
      <c r="D36" s="4"/>
      <c r="E36" s="28">
        <v>86242</v>
      </c>
      <c r="F36" s="21">
        <v>3671</v>
      </c>
      <c r="G36" s="6">
        <v>0.92</v>
      </c>
      <c r="H36" s="26">
        <f t="shared" si="0"/>
        <v>7.999999999999996E-2</v>
      </c>
      <c r="I36" s="3" t="s">
        <v>527</v>
      </c>
      <c r="J36" s="9">
        <v>0.39320614239181001</v>
      </c>
      <c r="K36" s="26">
        <f t="shared" si="1"/>
        <v>0.60679385760818993</v>
      </c>
      <c r="L36" s="28">
        <v>14439</v>
      </c>
      <c r="M36" s="11">
        <f t="shared" si="2"/>
        <v>0.16742422485563879</v>
      </c>
      <c r="N36" s="24">
        <f t="shared" si="4"/>
        <v>1</v>
      </c>
    </row>
    <row r="37" spans="1:14" ht="26" customHeight="1">
      <c r="A37" s="5" t="s">
        <v>61</v>
      </c>
      <c r="B37" s="3" t="s">
        <v>20</v>
      </c>
      <c r="C37" s="3" t="s">
        <v>21</v>
      </c>
      <c r="D37" s="4">
        <v>30145</v>
      </c>
      <c r="E37" s="28">
        <v>36285</v>
      </c>
      <c r="F37" s="21">
        <v>6541</v>
      </c>
      <c r="G37" s="6">
        <v>0.73</v>
      </c>
      <c r="H37" s="26">
        <f t="shared" si="0"/>
        <v>0.27</v>
      </c>
      <c r="I37" s="3" t="s">
        <v>526</v>
      </c>
      <c r="J37" s="9">
        <v>0.173880316146029</v>
      </c>
      <c r="K37" s="26">
        <f t="shared" si="1"/>
        <v>0.82611968385397105</v>
      </c>
      <c r="L37" s="28">
        <v>5444</v>
      </c>
      <c r="M37" s="11">
        <f t="shared" ref="M37:M68" si="5">L37/E37</f>
        <v>0.15003444949703734</v>
      </c>
      <c r="N37" s="24">
        <f t="shared" si="4"/>
        <v>1</v>
      </c>
    </row>
    <row r="38" spans="1:14" ht="26" customHeight="1">
      <c r="A38" s="5" t="s">
        <v>62</v>
      </c>
      <c r="B38" s="3" t="s">
        <v>63</v>
      </c>
      <c r="C38" s="3" t="s">
        <v>55</v>
      </c>
      <c r="D38" s="4"/>
      <c r="E38" s="28">
        <v>22992</v>
      </c>
      <c r="F38" s="21">
        <v>28254</v>
      </c>
      <c r="G38" s="6">
        <v>0.38</v>
      </c>
      <c r="H38" s="26">
        <f t="shared" si="0"/>
        <v>0.62</v>
      </c>
      <c r="I38" s="3" t="s">
        <v>526</v>
      </c>
      <c r="J38" s="9">
        <v>0.51624819986225001</v>
      </c>
      <c r="K38" s="26">
        <f t="shared" si="1"/>
        <v>0.48375180013774999</v>
      </c>
      <c r="L38" s="28">
        <v>4731</v>
      </c>
      <c r="M38" s="11">
        <f t="shared" si="5"/>
        <v>0.20576722338204592</v>
      </c>
      <c r="N38" s="24">
        <f t="shared" si="4"/>
        <v>1</v>
      </c>
    </row>
    <row r="39" spans="1:14" ht="26" customHeight="1">
      <c r="A39" s="5" t="s">
        <v>64</v>
      </c>
      <c r="B39" s="3" t="s">
        <v>65</v>
      </c>
      <c r="C39" s="3" t="s">
        <v>21</v>
      </c>
      <c r="D39" s="4"/>
      <c r="E39" s="28">
        <v>87648</v>
      </c>
      <c r="F39" s="21">
        <v>7211</v>
      </c>
      <c r="G39" s="6">
        <v>1</v>
      </c>
      <c r="H39" s="26">
        <f t="shared" si="0"/>
        <v>0</v>
      </c>
      <c r="I39" s="3" t="s">
        <v>527</v>
      </c>
      <c r="J39" s="9">
        <v>7.5363825363825299E-3</v>
      </c>
      <c r="K39" s="26">
        <f t="shared" si="1"/>
        <v>0.99246361746361744</v>
      </c>
      <c r="L39" s="28">
        <v>20411</v>
      </c>
      <c r="M39" s="11">
        <f t="shared" si="5"/>
        <v>0.23287468054034319</v>
      </c>
      <c r="N39" s="23">
        <f t="shared" si="4"/>
        <v>1</v>
      </c>
    </row>
    <row r="40" spans="1:14" ht="26" customHeight="1">
      <c r="A40" s="5" t="s">
        <v>66</v>
      </c>
      <c r="B40" s="3" t="s">
        <v>65</v>
      </c>
      <c r="C40" s="3" t="s">
        <v>21</v>
      </c>
      <c r="D40" s="4"/>
      <c r="E40" s="28">
        <v>71057</v>
      </c>
      <c r="F40" s="21">
        <v>3147</v>
      </c>
      <c r="G40" s="6">
        <v>0.81</v>
      </c>
      <c r="H40" s="26">
        <f t="shared" si="0"/>
        <v>0.18999999999999995</v>
      </c>
      <c r="I40" s="3" t="s">
        <v>526</v>
      </c>
      <c r="J40" s="9">
        <v>0.38</v>
      </c>
      <c r="K40" s="26">
        <f t="shared" si="1"/>
        <v>0.62</v>
      </c>
      <c r="L40" s="28">
        <v>18404</v>
      </c>
      <c r="M40" s="11">
        <f t="shared" si="5"/>
        <v>0.25900333535049325</v>
      </c>
      <c r="N40" s="23">
        <v>2</v>
      </c>
    </row>
    <row r="41" spans="1:14" ht="26" customHeight="1">
      <c r="A41" s="5" t="s">
        <v>67</v>
      </c>
      <c r="B41" s="3" t="s">
        <v>15</v>
      </c>
      <c r="C41" s="3" t="s">
        <v>6</v>
      </c>
      <c r="D41" s="4"/>
      <c r="E41" s="28">
        <v>83250</v>
      </c>
      <c r="F41" s="21">
        <v>1344</v>
      </c>
      <c r="G41" s="6">
        <v>1</v>
      </c>
      <c r="H41" s="26">
        <f t="shared" si="0"/>
        <v>0</v>
      </c>
      <c r="I41" s="3" t="s">
        <v>527</v>
      </c>
      <c r="J41" s="9">
        <v>0.66076294277929104</v>
      </c>
      <c r="K41" s="26">
        <f t="shared" si="1"/>
        <v>0.33923705722070896</v>
      </c>
      <c r="L41" s="28">
        <v>21755</v>
      </c>
      <c r="M41" s="11">
        <f t="shared" si="5"/>
        <v>0.2613213213213213</v>
      </c>
      <c r="N41" s="24">
        <f t="shared" ref="N41:N48" si="6">IF(G41=0, 2, 1)</f>
        <v>1</v>
      </c>
    </row>
    <row r="42" spans="1:14" ht="26" customHeight="1">
      <c r="A42" s="5" t="s">
        <v>68</v>
      </c>
      <c r="B42" s="3" t="s">
        <v>15</v>
      </c>
      <c r="C42" s="3" t="s">
        <v>6</v>
      </c>
      <c r="D42" s="4"/>
      <c r="E42" s="28">
        <v>83790</v>
      </c>
      <c r="F42" s="21">
        <v>3831</v>
      </c>
      <c r="G42" s="6">
        <v>0.87</v>
      </c>
      <c r="H42" s="26">
        <f t="shared" si="0"/>
        <v>0.13</v>
      </c>
      <c r="I42" s="3" t="s">
        <v>527</v>
      </c>
      <c r="J42" s="9">
        <v>0.137836604290278</v>
      </c>
      <c r="K42" s="26">
        <f t="shared" si="1"/>
        <v>0.862163395709722</v>
      </c>
      <c r="L42" s="28">
        <v>19136</v>
      </c>
      <c r="M42" s="11">
        <f t="shared" si="5"/>
        <v>0.22838047499701636</v>
      </c>
      <c r="N42" s="24">
        <f t="shared" si="6"/>
        <v>1</v>
      </c>
    </row>
    <row r="43" spans="1:14" ht="26" customHeight="1">
      <c r="A43" s="5" t="s">
        <v>69</v>
      </c>
      <c r="B43" s="3" t="s">
        <v>70</v>
      </c>
      <c r="C43" s="3" t="s">
        <v>12</v>
      </c>
      <c r="D43" s="4"/>
      <c r="E43" s="28">
        <v>67210</v>
      </c>
      <c r="F43" s="21">
        <v>4491</v>
      </c>
      <c r="G43" s="6">
        <v>0.73</v>
      </c>
      <c r="H43" s="26">
        <f t="shared" si="0"/>
        <v>0.27</v>
      </c>
      <c r="I43" s="3" t="s">
        <v>526</v>
      </c>
      <c r="J43" s="9">
        <v>0.88533834586466098</v>
      </c>
      <c r="K43" s="26">
        <f t="shared" si="1"/>
        <v>0.11466165413533902</v>
      </c>
      <c r="L43" s="28">
        <v>21534</v>
      </c>
      <c r="M43" s="11">
        <f t="shared" si="5"/>
        <v>0.32039875018598424</v>
      </c>
      <c r="N43" s="24">
        <f t="shared" si="6"/>
        <v>1</v>
      </c>
    </row>
    <row r="44" spans="1:14" ht="26" customHeight="1">
      <c r="A44" s="5" t="s">
        <v>72</v>
      </c>
      <c r="B44" s="3" t="s">
        <v>51</v>
      </c>
      <c r="C44" s="3" t="s">
        <v>52</v>
      </c>
      <c r="D44" s="4"/>
      <c r="E44" s="28">
        <v>86886</v>
      </c>
      <c r="F44" s="21">
        <v>1023</v>
      </c>
      <c r="G44" s="6">
        <v>1</v>
      </c>
      <c r="H44" s="26">
        <f t="shared" si="0"/>
        <v>0</v>
      </c>
      <c r="I44" s="3" t="s">
        <v>527</v>
      </c>
      <c r="J44" s="9">
        <v>0</v>
      </c>
      <c r="K44" s="26">
        <f t="shared" si="1"/>
        <v>1</v>
      </c>
      <c r="L44" s="28">
        <v>0</v>
      </c>
      <c r="M44" s="11">
        <f t="shared" si="5"/>
        <v>0</v>
      </c>
      <c r="N44" s="23">
        <f t="shared" si="6"/>
        <v>1</v>
      </c>
    </row>
    <row r="45" spans="1:14" ht="26" customHeight="1">
      <c r="A45" s="5" t="s">
        <v>73</v>
      </c>
      <c r="B45" s="3" t="s">
        <v>51</v>
      </c>
      <c r="C45" s="3" t="s">
        <v>52</v>
      </c>
      <c r="D45" s="4">
        <v>32321</v>
      </c>
      <c r="E45" s="28">
        <v>52241</v>
      </c>
      <c r="F45" s="21">
        <v>19872</v>
      </c>
      <c r="G45" s="6">
        <v>0.72</v>
      </c>
      <c r="H45" s="26">
        <f t="shared" si="0"/>
        <v>0.28000000000000003</v>
      </c>
      <c r="I45" s="3" t="s">
        <v>526</v>
      </c>
      <c r="J45" s="9">
        <v>0.188402457757296</v>
      </c>
      <c r="K45" s="26">
        <f t="shared" si="1"/>
        <v>0.81159754224270397</v>
      </c>
      <c r="L45" s="28">
        <v>1945</v>
      </c>
      <c r="M45" s="11">
        <f t="shared" si="5"/>
        <v>3.7231293428533145E-2</v>
      </c>
      <c r="N45" s="24">
        <f t="shared" si="6"/>
        <v>1</v>
      </c>
    </row>
    <row r="46" spans="1:14" ht="26" customHeight="1">
      <c r="A46" s="5" t="s">
        <v>74</v>
      </c>
      <c r="B46" s="3" t="s">
        <v>51</v>
      </c>
      <c r="C46" s="3" t="s">
        <v>52</v>
      </c>
      <c r="D46" s="4">
        <v>28805</v>
      </c>
      <c r="E46" s="28">
        <v>40685</v>
      </c>
      <c r="F46" s="21">
        <v>20986</v>
      </c>
      <c r="G46" s="6">
        <v>0.57999999999999996</v>
      </c>
      <c r="H46" s="26">
        <f t="shared" si="0"/>
        <v>0.42000000000000004</v>
      </c>
      <c r="I46" s="3" t="s">
        <v>526</v>
      </c>
      <c r="J46" s="9">
        <v>7.8220858895705504E-3</v>
      </c>
      <c r="K46" s="26">
        <f t="shared" si="1"/>
        <v>0.99217791411042944</v>
      </c>
      <c r="L46" s="28">
        <v>1219</v>
      </c>
      <c r="M46" s="11">
        <f t="shared" si="5"/>
        <v>2.9961902421039695E-2</v>
      </c>
      <c r="N46" s="23">
        <f t="shared" si="6"/>
        <v>1</v>
      </c>
    </row>
    <row r="47" spans="1:14" ht="26" customHeight="1">
      <c r="A47" s="5" t="s">
        <v>75</v>
      </c>
      <c r="B47" s="3" t="s">
        <v>51</v>
      </c>
      <c r="C47" s="3" t="s">
        <v>52</v>
      </c>
      <c r="D47" s="4">
        <v>28416</v>
      </c>
      <c r="E47" s="28">
        <v>40296</v>
      </c>
      <c r="F47" s="21">
        <v>23633</v>
      </c>
      <c r="G47" s="6">
        <v>0.83</v>
      </c>
      <c r="H47" s="26">
        <f t="shared" si="0"/>
        <v>0.17000000000000004</v>
      </c>
      <c r="I47" s="3" t="s">
        <v>526</v>
      </c>
      <c r="J47" s="9">
        <v>0.108136482939632</v>
      </c>
      <c r="K47" s="26">
        <f t="shared" si="1"/>
        <v>0.89186351706036804</v>
      </c>
      <c r="L47" s="28">
        <v>1219</v>
      </c>
      <c r="M47" s="11">
        <f t="shared" si="5"/>
        <v>3.0251141552511414E-2</v>
      </c>
      <c r="N47" s="24">
        <f t="shared" si="6"/>
        <v>1</v>
      </c>
    </row>
    <row r="48" spans="1:14" ht="26" customHeight="1">
      <c r="A48" s="5" t="s">
        <v>76</v>
      </c>
      <c r="B48" s="3" t="s">
        <v>51</v>
      </c>
      <c r="C48" s="3" t="s">
        <v>52</v>
      </c>
      <c r="D48" s="4">
        <v>33345</v>
      </c>
      <c r="E48" s="28">
        <v>45225</v>
      </c>
      <c r="F48" s="21">
        <v>17767</v>
      </c>
      <c r="G48" s="6">
        <v>0.51</v>
      </c>
      <c r="H48" s="26">
        <f t="shared" si="0"/>
        <v>0.49</v>
      </c>
      <c r="I48" s="3" t="s">
        <v>526</v>
      </c>
      <c r="J48" s="9">
        <v>2.8292181069958799E-2</v>
      </c>
      <c r="K48" s="26">
        <f t="shared" si="1"/>
        <v>0.97170781893004121</v>
      </c>
      <c r="L48" s="28">
        <v>4882</v>
      </c>
      <c r="M48" s="11">
        <f t="shared" si="5"/>
        <v>0.10794914317302377</v>
      </c>
      <c r="N48" s="24">
        <f t="shared" si="6"/>
        <v>1</v>
      </c>
    </row>
    <row r="49" spans="1:14" ht="26" customHeight="1">
      <c r="A49" s="5" t="s">
        <v>77</v>
      </c>
      <c r="B49" s="3" t="s">
        <v>51</v>
      </c>
      <c r="C49" s="3" t="s">
        <v>52</v>
      </c>
      <c r="D49" s="4">
        <v>24271</v>
      </c>
      <c r="E49" s="28">
        <v>36151</v>
      </c>
      <c r="F49" s="21">
        <v>31879</v>
      </c>
      <c r="G49" s="6" t="s">
        <v>529</v>
      </c>
      <c r="H49" s="26" t="s">
        <v>529</v>
      </c>
      <c r="I49" s="3" t="s">
        <v>526</v>
      </c>
      <c r="J49" s="9">
        <v>0.17</v>
      </c>
      <c r="K49" s="26">
        <f t="shared" si="1"/>
        <v>0.83</v>
      </c>
      <c r="L49" s="28">
        <v>2151</v>
      </c>
      <c r="M49" s="11">
        <f t="shared" si="5"/>
        <v>5.9500428757157477E-2</v>
      </c>
      <c r="N49" s="24">
        <v>2</v>
      </c>
    </row>
    <row r="50" spans="1:14" ht="26" customHeight="1">
      <c r="A50" s="5" t="s">
        <v>78</v>
      </c>
      <c r="B50" s="3" t="s">
        <v>11</v>
      </c>
      <c r="C50" s="3" t="s">
        <v>12</v>
      </c>
      <c r="D50" s="4"/>
      <c r="E50" s="28">
        <v>54920</v>
      </c>
      <c r="F50" s="21">
        <v>2737</v>
      </c>
      <c r="G50" s="6">
        <v>0.85</v>
      </c>
      <c r="H50" s="26">
        <f t="shared" si="0"/>
        <v>0.15000000000000002</v>
      </c>
      <c r="I50" s="3" t="s">
        <v>526</v>
      </c>
      <c r="J50" s="9">
        <v>0.97028112449799198</v>
      </c>
      <c r="K50" s="26">
        <f t="shared" si="1"/>
        <v>2.9718875502008024E-2</v>
      </c>
      <c r="L50" s="28">
        <v>21498</v>
      </c>
      <c r="M50" s="11">
        <f t="shared" si="5"/>
        <v>0.391442097596504</v>
      </c>
      <c r="N50" s="23">
        <f t="shared" ref="N50:N56" si="7">IF(G50=0, 2, 1)</f>
        <v>1</v>
      </c>
    </row>
    <row r="51" spans="1:14" ht="26" customHeight="1">
      <c r="A51" s="5" t="s">
        <v>79</v>
      </c>
      <c r="B51" s="3" t="s">
        <v>80</v>
      </c>
      <c r="C51" s="3" t="s">
        <v>81</v>
      </c>
      <c r="D51" s="4"/>
      <c r="E51" s="28">
        <v>84893</v>
      </c>
      <c r="F51" s="21">
        <v>2019</v>
      </c>
      <c r="G51" s="6">
        <v>1</v>
      </c>
      <c r="H51" s="26">
        <f t="shared" si="0"/>
        <v>0</v>
      </c>
      <c r="I51" s="3" t="s">
        <v>527</v>
      </c>
      <c r="J51" s="9">
        <v>8.3732057416267894E-2</v>
      </c>
      <c r="K51" s="26">
        <f t="shared" si="1"/>
        <v>0.91626794258373212</v>
      </c>
      <c r="L51" s="28">
        <v>6258</v>
      </c>
      <c r="M51" s="11">
        <f t="shared" si="5"/>
        <v>7.3716325256499363E-2</v>
      </c>
      <c r="N51" s="23">
        <f t="shared" si="7"/>
        <v>1</v>
      </c>
    </row>
    <row r="52" spans="1:14" ht="26" customHeight="1">
      <c r="A52" s="5" t="s">
        <v>82</v>
      </c>
      <c r="B52" s="3" t="s">
        <v>15</v>
      </c>
      <c r="C52" s="3" t="s">
        <v>6</v>
      </c>
      <c r="D52" s="4"/>
      <c r="E52" s="28">
        <v>83697</v>
      </c>
      <c r="F52" s="21">
        <v>7443</v>
      </c>
      <c r="G52" s="6">
        <v>1</v>
      </c>
      <c r="H52" s="26">
        <f t="shared" si="0"/>
        <v>0</v>
      </c>
      <c r="I52" s="3" t="s">
        <v>527</v>
      </c>
      <c r="J52" s="9">
        <v>7.6500422654268804E-2</v>
      </c>
      <c r="K52" s="26">
        <f t="shared" si="1"/>
        <v>0.92349957734573118</v>
      </c>
      <c r="L52" s="28">
        <v>40421</v>
      </c>
      <c r="M52" s="11">
        <f t="shared" si="5"/>
        <v>0.48294443050527497</v>
      </c>
      <c r="N52" s="23">
        <f t="shared" si="7"/>
        <v>1</v>
      </c>
    </row>
    <row r="53" spans="1:14" ht="26" customHeight="1">
      <c r="A53" s="5" t="s">
        <v>83</v>
      </c>
      <c r="B53" s="3" t="s">
        <v>23</v>
      </c>
      <c r="C53" s="3" t="s">
        <v>12</v>
      </c>
      <c r="D53" s="4"/>
      <c r="E53" s="28">
        <v>86073</v>
      </c>
      <c r="F53" s="21">
        <v>6016</v>
      </c>
      <c r="G53" s="6">
        <v>0.98</v>
      </c>
      <c r="H53" s="26">
        <f t="shared" si="0"/>
        <v>2.0000000000000018E-2</v>
      </c>
      <c r="I53" s="3" t="s">
        <v>527</v>
      </c>
      <c r="J53" s="9">
        <v>0.774714828897338</v>
      </c>
      <c r="K53" s="26">
        <f t="shared" si="1"/>
        <v>0.225285171102662</v>
      </c>
      <c r="L53" s="28">
        <v>27517</v>
      </c>
      <c r="M53" s="11">
        <f t="shared" si="5"/>
        <v>0.31969374832990599</v>
      </c>
      <c r="N53" s="24">
        <f t="shared" si="7"/>
        <v>1</v>
      </c>
    </row>
    <row r="54" spans="1:14" ht="26" customHeight="1">
      <c r="A54" s="5" t="s">
        <v>84</v>
      </c>
      <c r="B54" s="3" t="s">
        <v>85</v>
      </c>
      <c r="C54" s="3" t="s">
        <v>9</v>
      </c>
      <c r="D54" s="4"/>
      <c r="E54" s="28">
        <v>50799</v>
      </c>
      <c r="F54" s="21">
        <v>997</v>
      </c>
      <c r="G54" s="6">
        <v>0.87</v>
      </c>
      <c r="H54" s="26">
        <f t="shared" si="0"/>
        <v>0.13</v>
      </c>
      <c r="I54" s="3" t="s">
        <v>526</v>
      </c>
      <c r="J54" s="9">
        <v>0.95833333333333304</v>
      </c>
      <c r="K54" s="26">
        <f t="shared" si="1"/>
        <v>4.1666666666666963E-2</v>
      </c>
      <c r="L54" s="28">
        <v>17683</v>
      </c>
      <c r="M54" s="11">
        <f t="shared" si="5"/>
        <v>0.3480974034921947</v>
      </c>
      <c r="N54" s="24">
        <f t="shared" si="7"/>
        <v>1</v>
      </c>
    </row>
    <row r="55" spans="1:14" ht="26" customHeight="1">
      <c r="A55" s="5" t="s">
        <v>86</v>
      </c>
      <c r="B55" s="3" t="s">
        <v>18</v>
      </c>
      <c r="C55" s="3" t="s">
        <v>6</v>
      </c>
      <c r="D55" s="4"/>
      <c r="E55" s="28">
        <v>77784</v>
      </c>
      <c r="F55" s="21">
        <v>2880</v>
      </c>
      <c r="G55" s="6">
        <v>0.8</v>
      </c>
      <c r="H55" s="26">
        <f t="shared" si="0"/>
        <v>0.19999999999999996</v>
      </c>
      <c r="I55" s="3" t="s">
        <v>526</v>
      </c>
      <c r="J55" s="9">
        <v>0.82518115942028902</v>
      </c>
      <c r="K55" s="26">
        <f t="shared" si="1"/>
        <v>0.17481884057971098</v>
      </c>
      <c r="L55" s="28">
        <v>29234</v>
      </c>
      <c r="M55" s="11">
        <f t="shared" si="5"/>
        <v>0.37583564743391956</v>
      </c>
      <c r="N55" s="24">
        <f t="shared" si="7"/>
        <v>1</v>
      </c>
    </row>
    <row r="56" spans="1:14" ht="26" customHeight="1">
      <c r="A56" s="5" t="s">
        <v>87</v>
      </c>
      <c r="B56" s="3" t="s">
        <v>88</v>
      </c>
      <c r="C56" s="3" t="s">
        <v>9</v>
      </c>
      <c r="D56" s="4"/>
      <c r="E56" s="28">
        <v>68035</v>
      </c>
      <c r="F56" s="21">
        <v>1346</v>
      </c>
      <c r="G56" s="6">
        <v>0.9</v>
      </c>
      <c r="H56" s="26">
        <f t="shared" si="0"/>
        <v>9.9999999999999978E-2</v>
      </c>
      <c r="I56" s="3" t="s">
        <v>527</v>
      </c>
      <c r="J56" s="9">
        <v>0.95445544554455397</v>
      </c>
      <c r="K56" s="26">
        <f t="shared" si="1"/>
        <v>4.5544554455446029E-2</v>
      </c>
      <c r="L56" s="28">
        <v>35368</v>
      </c>
      <c r="M56" s="11">
        <f t="shared" si="5"/>
        <v>0.51985007716616449</v>
      </c>
      <c r="N56" s="24">
        <f t="shared" si="7"/>
        <v>1</v>
      </c>
    </row>
    <row r="57" spans="1:14" ht="26" customHeight="1">
      <c r="A57" s="5" t="s">
        <v>89</v>
      </c>
      <c r="B57" s="3" t="s">
        <v>47</v>
      </c>
      <c r="C57" s="3" t="s">
        <v>21</v>
      </c>
      <c r="D57" s="4"/>
      <c r="E57" s="28">
        <v>65934</v>
      </c>
      <c r="F57" s="21">
        <v>1765</v>
      </c>
      <c r="G57" s="6">
        <v>0.7</v>
      </c>
      <c r="H57" s="26">
        <f t="shared" si="0"/>
        <v>0.30000000000000004</v>
      </c>
      <c r="I57" s="3" t="s">
        <v>527</v>
      </c>
      <c r="J57" s="9">
        <v>0.09</v>
      </c>
      <c r="K57" s="26">
        <f t="shared" si="1"/>
        <v>0.91</v>
      </c>
      <c r="L57" s="28">
        <v>18840</v>
      </c>
      <c r="M57" s="11">
        <f t="shared" si="5"/>
        <v>0.28574028574028576</v>
      </c>
      <c r="N57" s="23">
        <v>2</v>
      </c>
    </row>
    <row r="58" spans="1:14" ht="26" customHeight="1">
      <c r="A58" s="5" t="s">
        <v>90</v>
      </c>
      <c r="B58" s="3" t="s">
        <v>51</v>
      </c>
      <c r="C58" s="3" t="s">
        <v>52</v>
      </c>
      <c r="D58" s="4"/>
      <c r="E58" s="28">
        <v>85080</v>
      </c>
      <c r="F58" s="21">
        <v>7448</v>
      </c>
      <c r="G58" s="6">
        <v>0.74</v>
      </c>
      <c r="H58" s="26">
        <f t="shared" si="0"/>
        <v>0.26</v>
      </c>
      <c r="I58" s="3" t="s">
        <v>526</v>
      </c>
      <c r="J58" s="9">
        <v>0.20213080793134</v>
      </c>
      <c r="K58" s="26">
        <f t="shared" si="1"/>
        <v>0.79786919206866003</v>
      </c>
      <c r="L58" s="28">
        <v>20535</v>
      </c>
      <c r="M58" s="11">
        <f t="shared" si="5"/>
        <v>0.24136107193229903</v>
      </c>
      <c r="N58" s="24">
        <f>IF(G58=0, 2, 1)</f>
        <v>1</v>
      </c>
    </row>
    <row r="59" spans="1:14" ht="26" customHeight="1">
      <c r="A59" s="5" t="s">
        <v>91</v>
      </c>
      <c r="B59" s="3" t="s">
        <v>92</v>
      </c>
      <c r="C59" s="3" t="s">
        <v>9</v>
      </c>
      <c r="D59" s="4">
        <v>34523</v>
      </c>
      <c r="E59" s="28">
        <v>49160</v>
      </c>
      <c r="F59" s="21">
        <v>4321</v>
      </c>
      <c r="G59" s="6">
        <v>0.64</v>
      </c>
      <c r="H59" s="26">
        <f t="shared" si="0"/>
        <v>0.36</v>
      </c>
      <c r="I59" s="3" t="s">
        <v>526</v>
      </c>
      <c r="J59" s="9">
        <v>0.192101226993865</v>
      </c>
      <c r="K59" s="26">
        <f t="shared" si="1"/>
        <v>0.807898773006135</v>
      </c>
      <c r="L59" s="28">
        <v>4329</v>
      </c>
      <c r="M59" s="11">
        <f t="shared" si="5"/>
        <v>8.8059397884458906E-2</v>
      </c>
      <c r="N59" s="24">
        <f>IF(G59=0, 2, 1)</f>
        <v>1</v>
      </c>
    </row>
    <row r="60" spans="1:14" ht="26" customHeight="1">
      <c r="A60" s="5" t="s">
        <v>93</v>
      </c>
      <c r="B60" s="3" t="s">
        <v>51</v>
      </c>
      <c r="C60" s="3" t="s">
        <v>52</v>
      </c>
      <c r="D60" s="4"/>
      <c r="E60" s="28">
        <v>86500</v>
      </c>
      <c r="F60" s="21">
        <v>1374</v>
      </c>
      <c r="G60" s="6">
        <v>1</v>
      </c>
      <c r="H60" s="26">
        <f t="shared" si="0"/>
        <v>0</v>
      </c>
      <c r="I60" s="3" t="s">
        <v>527</v>
      </c>
      <c r="J60" s="9">
        <v>0.11742892459826899</v>
      </c>
      <c r="K60" s="26">
        <f t="shared" si="1"/>
        <v>0.88257107540173096</v>
      </c>
      <c r="L60" s="28">
        <v>20142</v>
      </c>
      <c r="M60" s="11">
        <f t="shared" si="5"/>
        <v>0.23285549132947977</v>
      </c>
      <c r="N60" s="24">
        <f>IF(G60=0, 2, 1)</f>
        <v>1</v>
      </c>
    </row>
    <row r="61" spans="1:14" ht="26" customHeight="1">
      <c r="A61" s="5" t="s">
        <v>94</v>
      </c>
      <c r="B61" s="3" t="s">
        <v>20</v>
      </c>
      <c r="C61" s="3" t="s">
        <v>21</v>
      </c>
      <c r="D61" s="4"/>
      <c r="E61" s="28">
        <v>68700</v>
      </c>
      <c r="F61" s="21">
        <v>2320</v>
      </c>
      <c r="G61" s="6">
        <v>0.84</v>
      </c>
      <c r="H61" s="26">
        <f t="shared" si="0"/>
        <v>0.16000000000000003</v>
      </c>
      <c r="I61" s="3" t="s">
        <v>527</v>
      </c>
      <c r="J61" s="9">
        <v>0.89492753623188404</v>
      </c>
      <c r="K61" s="26">
        <f t="shared" si="1"/>
        <v>0.10507246376811596</v>
      </c>
      <c r="L61" s="28">
        <v>20757</v>
      </c>
      <c r="M61" s="11">
        <f t="shared" si="5"/>
        <v>0.30213973799126637</v>
      </c>
      <c r="N61" s="23">
        <f>IF(G61=0, 2, 1)</f>
        <v>1</v>
      </c>
    </row>
    <row r="62" spans="1:14" ht="26" customHeight="1">
      <c r="A62" s="5" t="s">
        <v>95</v>
      </c>
      <c r="B62" s="3" t="s">
        <v>5</v>
      </c>
      <c r="C62" s="3" t="s">
        <v>6</v>
      </c>
      <c r="D62" s="4"/>
      <c r="E62" s="28">
        <v>79022</v>
      </c>
      <c r="F62" s="21">
        <v>2668</v>
      </c>
      <c r="G62" s="6">
        <v>0.9</v>
      </c>
      <c r="H62" s="26">
        <f t="shared" si="0"/>
        <v>9.9999999999999978E-2</v>
      </c>
      <c r="I62" s="3" t="s">
        <v>526</v>
      </c>
      <c r="J62" s="9">
        <v>0.22</v>
      </c>
      <c r="K62" s="26">
        <f t="shared" si="1"/>
        <v>0.78</v>
      </c>
      <c r="L62" s="28">
        <v>37934</v>
      </c>
      <c r="M62" s="11">
        <f t="shared" si="5"/>
        <v>0.48004353218091167</v>
      </c>
      <c r="N62" s="23">
        <v>2</v>
      </c>
    </row>
    <row r="63" spans="1:14" ht="26" customHeight="1">
      <c r="A63" s="5" t="s">
        <v>96</v>
      </c>
      <c r="B63" s="3" t="s">
        <v>97</v>
      </c>
      <c r="C63" s="3" t="s">
        <v>9</v>
      </c>
      <c r="D63" s="4">
        <v>35338</v>
      </c>
      <c r="E63" s="28">
        <v>59282</v>
      </c>
      <c r="F63" s="21">
        <v>22566</v>
      </c>
      <c r="G63" s="6">
        <v>0.47</v>
      </c>
      <c r="H63" s="26">
        <f t="shared" si="0"/>
        <v>0.53</v>
      </c>
      <c r="I63" s="3" t="s">
        <v>526</v>
      </c>
      <c r="J63" s="9">
        <v>0.218</v>
      </c>
      <c r="K63" s="26">
        <f t="shared" si="1"/>
        <v>0.78200000000000003</v>
      </c>
      <c r="L63" s="28">
        <v>4708</v>
      </c>
      <c r="M63" s="11">
        <f t="shared" si="5"/>
        <v>7.9417023717148538E-2</v>
      </c>
      <c r="N63" s="23">
        <v>2</v>
      </c>
    </row>
    <row r="64" spans="1:14" ht="26" customHeight="1">
      <c r="A64" s="5" t="s">
        <v>98</v>
      </c>
      <c r="B64" s="3" t="s">
        <v>97</v>
      </c>
      <c r="C64" s="3" t="s">
        <v>9</v>
      </c>
      <c r="D64" s="4">
        <v>28416</v>
      </c>
      <c r="E64" s="28">
        <v>46606</v>
      </c>
      <c r="F64" s="21">
        <v>8989</v>
      </c>
      <c r="G64" s="6">
        <v>0.59</v>
      </c>
      <c r="H64" s="26">
        <f t="shared" si="0"/>
        <v>0.41000000000000003</v>
      </c>
      <c r="I64" s="3" t="s">
        <v>526</v>
      </c>
      <c r="J64" s="9">
        <v>0.51935575021192404</v>
      </c>
      <c r="K64" s="26">
        <f t="shared" si="1"/>
        <v>0.48064424978807596</v>
      </c>
      <c r="L64" s="28">
        <v>6122</v>
      </c>
      <c r="M64" s="11">
        <f t="shared" si="5"/>
        <v>0.13135647770673303</v>
      </c>
      <c r="N64" s="24">
        <f t="shared" ref="N64:N76" si="8">IF(G64=0, 2, 1)</f>
        <v>1</v>
      </c>
    </row>
    <row r="65" spans="1:14" ht="26" customHeight="1">
      <c r="A65" s="5" t="s">
        <v>99</v>
      </c>
      <c r="B65" s="3" t="s">
        <v>100</v>
      </c>
      <c r="C65" s="3" t="s">
        <v>81</v>
      </c>
      <c r="D65" s="4"/>
      <c r="E65" s="28">
        <v>67712</v>
      </c>
      <c r="F65" s="21">
        <v>1236</v>
      </c>
      <c r="G65" s="6">
        <v>0.88</v>
      </c>
      <c r="H65" s="26">
        <f t="shared" si="0"/>
        <v>0.12</v>
      </c>
      <c r="I65" s="3" t="s">
        <v>526</v>
      </c>
      <c r="J65" s="9">
        <v>0.97925311203319498</v>
      </c>
      <c r="K65" s="26">
        <f t="shared" si="1"/>
        <v>2.0746887966805017E-2</v>
      </c>
      <c r="L65" s="28">
        <v>36390</v>
      </c>
      <c r="M65" s="11">
        <f t="shared" si="5"/>
        <v>0.53742320415879019</v>
      </c>
      <c r="N65" s="23">
        <f t="shared" si="8"/>
        <v>1</v>
      </c>
    </row>
    <row r="66" spans="1:14" ht="26" customHeight="1">
      <c r="A66" s="5" t="s">
        <v>101</v>
      </c>
      <c r="B66" s="3" t="s">
        <v>40</v>
      </c>
      <c r="C66" s="3" t="s">
        <v>21</v>
      </c>
      <c r="D66" s="4"/>
      <c r="E66" s="28">
        <v>85420</v>
      </c>
      <c r="F66" s="21">
        <v>2282</v>
      </c>
      <c r="G66" s="6">
        <v>1</v>
      </c>
      <c r="H66" s="26">
        <f t="shared" si="0"/>
        <v>0</v>
      </c>
      <c r="I66" s="3" t="s">
        <v>527</v>
      </c>
      <c r="J66" s="9">
        <v>2.34493192133131E-2</v>
      </c>
      <c r="K66" s="26">
        <f t="shared" si="1"/>
        <v>0.97655068078668694</v>
      </c>
      <c r="L66" s="28">
        <v>474</v>
      </c>
      <c r="M66" s="11">
        <f t="shared" si="5"/>
        <v>5.5490517443221726E-3</v>
      </c>
      <c r="N66" s="24">
        <f t="shared" si="8"/>
        <v>1</v>
      </c>
    </row>
    <row r="67" spans="1:14" ht="26" customHeight="1">
      <c r="A67" s="5" t="s">
        <v>102</v>
      </c>
      <c r="B67" s="3" t="s">
        <v>5</v>
      </c>
      <c r="C67" s="3" t="s">
        <v>6</v>
      </c>
      <c r="D67" s="4"/>
      <c r="E67" s="28">
        <v>87070</v>
      </c>
      <c r="F67" s="21">
        <v>3188</v>
      </c>
      <c r="G67" s="6">
        <v>1</v>
      </c>
      <c r="H67" s="26">
        <f t="shared" si="0"/>
        <v>0</v>
      </c>
      <c r="I67" s="3" t="s">
        <v>527</v>
      </c>
      <c r="J67" s="9">
        <v>0</v>
      </c>
      <c r="K67" s="26">
        <f t="shared" si="1"/>
        <v>1</v>
      </c>
      <c r="L67" s="28">
        <v>0</v>
      </c>
      <c r="M67" s="11">
        <f t="shared" si="5"/>
        <v>0</v>
      </c>
      <c r="N67" s="23">
        <f t="shared" si="8"/>
        <v>1</v>
      </c>
    </row>
    <row r="68" spans="1:14" ht="26" customHeight="1">
      <c r="A68" s="5" t="s">
        <v>103</v>
      </c>
      <c r="B68" s="3" t="s">
        <v>97</v>
      </c>
      <c r="C68" s="3" t="s">
        <v>9</v>
      </c>
      <c r="D68" s="4">
        <v>33096</v>
      </c>
      <c r="E68" s="28">
        <v>56976</v>
      </c>
      <c r="F68" s="21">
        <v>9867</v>
      </c>
      <c r="G68" s="6">
        <v>0.51</v>
      </c>
      <c r="H68" s="26">
        <f t="shared" si="0"/>
        <v>0.49</v>
      </c>
      <c r="I68" s="3" t="s">
        <v>526</v>
      </c>
      <c r="J68" s="9">
        <v>0.56097560975609695</v>
      </c>
      <c r="K68" s="26">
        <f t="shared" si="1"/>
        <v>0.43902439024390305</v>
      </c>
      <c r="L68" s="28">
        <v>12330</v>
      </c>
      <c r="M68" s="11">
        <f t="shared" si="5"/>
        <v>0.21640690817186184</v>
      </c>
      <c r="N68" s="24">
        <f t="shared" si="8"/>
        <v>1</v>
      </c>
    </row>
    <row r="69" spans="1:14" ht="26" customHeight="1">
      <c r="A69" s="5" t="s">
        <v>105</v>
      </c>
      <c r="B69" s="3" t="s">
        <v>40</v>
      </c>
      <c r="C69" s="3" t="s">
        <v>21</v>
      </c>
      <c r="D69" s="4"/>
      <c r="E69" s="28">
        <v>58266</v>
      </c>
      <c r="F69" s="21">
        <v>358</v>
      </c>
      <c r="G69" s="6">
        <v>0.95</v>
      </c>
      <c r="H69" s="26">
        <f t="shared" ref="H69:H132" si="9">1-G69</f>
        <v>5.0000000000000044E-2</v>
      </c>
      <c r="I69" s="3" t="s">
        <v>526</v>
      </c>
      <c r="J69" s="9">
        <v>0.83098591549295697</v>
      </c>
      <c r="K69" s="26">
        <f t="shared" ref="K69:K132" si="10">1-J69</f>
        <v>0.16901408450704303</v>
      </c>
      <c r="L69" s="28">
        <v>14969</v>
      </c>
      <c r="M69" s="11">
        <f t="shared" ref="M69:M97" si="11">L69/E69</f>
        <v>0.25690797377544367</v>
      </c>
      <c r="N69" s="24">
        <f t="shared" si="8"/>
        <v>1</v>
      </c>
    </row>
    <row r="70" spans="1:14" ht="26" customHeight="1">
      <c r="A70" s="5" t="s">
        <v>106</v>
      </c>
      <c r="B70" s="3" t="s">
        <v>20</v>
      </c>
      <c r="C70" s="3" t="s">
        <v>21</v>
      </c>
      <c r="D70" s="4"/>
      <c r="E70" s="28">
        <v>80500</v>
      </c>
      <c r="F70" s="21">
        <v>3210</v>
      </c>
      <c r="G70" s="6">
        <v>1</v>
      </c>
      <c r="H70" s="26">
        <f t="shared" si="9"/>
        <v>0</v>
      </c>
      <c r="I70" s="3" t="s">
        <v>527</v>
      </c>
      <c r="J70" s="9">
        <v>0.19074177356385899</v>
      </c>
      <c r="K70" s="26">
        <f t="shared" si="10"/>
        <v>0.80925822643614098</v>
      </c>
      <c r="L70" s="28">
        <v>22909</v>
      </c>
      <c r="M70" s="11">
        <f t="shared" si="11"/>
        <v>0.28458385093167704</v>
      </c>
      <c r="N70" s="24">
        <f t="shared" si="8"/>
        <v>1</v>
      </c>
    </row>
    <row r="71" spans="1:14" ht="26" customHeight="1">
      <c r="A71" s="5" t="s">
        <v>544</v>
      </c>
      <c r="B71" s="3" t="s">
        <v>92</v>
      </c>
      <c r="C71" s="3" t="s">
        <v>9</v>
      </c>
      <c r="D71" s="4">
        <v>43035</v>
      </c>
      <c r="E71" s="28">
        <v>67407</v>
      </c>
      <c r="F71" s="21">
        <v>6711</v>
      </c>
      <c r="G71" s="6">
        <v>0.81</v>
      </c>
      <c r="H71" s="26">
        <f t="shared" si="9"/>
        <v>0.18999999999999995</v>
      </c>
      <c r="I71" s="3" t="s">
        <v>527</v>
      </c>
      <c r="J71" s="9">
        <v>0.13204919935019699</v>
      </c>
      <c r="K71" s="26">
        <f t="shared" si="10"/>
        <v>0.86795080064980301</v>
      </c>
      <c r="L71" s="28">
        <v>6654</v>
      </c>
      <c r="M71" s="11">
        <f t="shared" si="11"/>
        <v>9.8713783434954822E-2</v>
      </c>
      <c r="N71" s="24">
        <f t="shared" si="8"/>
        <v>1</v>
      </c>
    </row>
    <row r="72" spans="1:14" ht="26" customHeight="1">
      <c r="A72" s="5" t="s">
        <v>104</v>
      </c>
      <c r="B72" s="3" t="s">
        <v>23</v>
      </c>
      <c r="C72" s="3" t="s">
        <v>12</v>
      </c>
      <c r="D72" s="4"/>
      <c r="E72" s="28">
        <v>75800</v>
      </c>
      <c r="F72" s="21">
        <v>1870</v>
      </c>
      <c r="G72" s="6">
        <v>0.94</v>
      </c>
      <c r="H72" s="26">
        <f t="shared" si="9"/>
        <v>6.0000000000000053E-2</v>
      </c>
      <c r="I72" s="3" t="s">
        <v>527</v>
      </c>
      <c r="J72" s="9">
        <v>1</v>
      </c>
      <c r="K72" s="26">
        <f t="shared" si="10"/>
        <v>0</v>
      </c>
      <c r="L72" s="28">
        <v>33937</v>
      </c>
      <c r="M72" s="11">
        <f t="shared" si="11"/>
        <v>0.44771767810026386</v>
      </c>
      <c r="N72" s="24">
        <f t="shared" si="8"/>
        <v>1</v>
      </c>
    </row>
    <row r="73" spans="1:14" ht="26" customHeight="1">
      <c r="A73" s="5" t="s">
        <v>107</v>
      </c>
      <c r="B73" s="3" t="s">
        <v>108</v>
      </c>
      <c r="C73" s="3" t="s">
        <v>55</v>
      </c>
      <c r="D73" s="4"/>
      <c r="E73" s="28">
        <v>87128</v>
      </c>
      <c r="F73" s="21">
        <v>2139</v>
      </c>
      <c r="G73" s="6">
        <v>1</v>
      </c>
      <c r="H73" s="26">
        <f t="shared" si="9"/>
        <v>0</v>
      </c>
      <c r="I73" s="3" t="s">
        <v>527</v>
      </c>
      <c r="J73" s="9">
        <v>0.21195219123505901</v>
      </c>
      <c r="K73" s="26">
        <f t="shared" si="10"/>
        <v>0.78804780876494096</v>
      </c>
      <c r="L73" s="28">
        <v>10572</v>
      </c>
      <c r="M73" s="11">
        <f t="shared" si="11"/>
        <v>0.12133872004407309</v>
      </c>
      <c r="N73" s="24">
        <f t="shared" si="8"/>
        <v>1</v>
      </c>
    </row>
    <row r="74" spans="1:14" ht="26" customHeight="1">
      <c r="A74" s="5" t="s">
        <v>109</v>
      </c>
      <c r="B74" s="3" t="s">
        <v>108</v>
      </c>
      <c r="C74" s="3" t="s">
        <v>55</v>
      </c>
      <c r="D74" s="4">
        <v>42006</v>
      </c>
      <c r="E74" s="28">
        <v>65196</v>
      </c>
      <c r="F74" s="21">
        <v>5416</v>
      </c>
      <c r="G74" s="6">
        <v>0.63</v>
      </c>
      <c r="H74" s="26">
        <f t="shared" si="9"/>
        <v>0.37</v>
      </c>
      <c r="I74" s="3" t="s">
        <v>526</v>
      </c>
      <c r="J74" s="9">
        <v>0.79154929577464705</v>
      </c>
      <c r="K74" s="26">
        <f t="shared" si="10"/>
        <v>0.20845070422535295</v>
      </c>
      <c r="L74" s="28">
        <v>8258</v>
      </c>
      <c r="M74" s="11">
        <f t="shared" si="11"/>
        <v>0.12666421252837598</v>
      </c>
      <c r="N74" s="24">
        <f t="shared" si="8"/>
        <v>1</v>
      </c>
    </row>
    <row r="75" spans="1:14" ht="26" customHeight="1">
      <c r="A75" s="5" t="s">
        <v>110</v>
      </c>
      <c r="B75" s="3" t="s">
        <v>108</v>
      </c>
      <c r="C75" s="3" t="s">
        <v>55</v>
      </c>
      <c r="D75" s="4">
        <v>32439</v>
      </c>
      <c r="E75" s="28">
        <v>53294</v>
      </c>
      <c r="F75" s="21">
        <v>23655</v>
      </c>
      <c r="G75" s="6">
        <v>0.71</v>
      </c>
      <c r="H75" s="26">
        <f t="shared" si="9"/>
        <v>0.29000000000000004</v>
      </c>
      <c r="I75" s="3" t="s">
        <v>526</v>
      </c>
      <c r="J75" s="9">
        <v>0.33817862213508199</v>
      </c>
      <c r="K75" s="26">
        <f t="shared" si="10"/>
        <v>0.66182137786491801</v>
      </c>
      <c r="L75" s="28">
        <v>5385</v>
      </c>
      <c r="M75" s="11">
        <f t="shared" si="11"/>
        <v>0.10104326941119075</v>
      </c>
      <c r="N75" s="24">
        <f t="shared" si="8"/>
        <v>1</v>
      </c>
    </row>
    <row r="76" spans="1:14" ht="26" customHeight="1">
      <c r="A76" s="5" t="s">
        <v>111</v>
      </c>
      <c r="B76" s="3" t="s">
        <v>112</v>
      </c>
      <c r="C76" s="3" t="s">
        <v>81</v>
      </c>
      <c r="D76" s="4"/>
      <c r="E76" s="28">
        <v>38928</v>
      </c>
      <c r="F76" s="21">
        <v>727</v>
      </c>
      <c r="G76" s="6">
        <v>0.73</v>
      </c>
      <c r="H76" s="26">
        <f t="shared" si="9"/>
        <v>0.27</v>
      </c>
      <c r="I76" s="3" t="s">
        <v>526</v>
      </c>
      <c r="J76" s="9">
        <v>0.37735849056603699</v>
      </c>
      <c r="K76" s="26">
        <f t="shared" si="10"/>
        <v>0.62264150943396301</v>
      </c>
      <c r="L76" s="28">
        <v>9733</v>
      </c>
      <c r="M76" s="11">
        <f t="shared" si="11"/>
        <v>0.25002568845047268</v>
      </c>
      <c r="N76" s="24">
        <f t="shared" si="8"/>
        <v>1</v>
      </c>
    </row>
    <row r="77" spans="1:14" ht="26" customHeight="1">
      <c r="A77" s="5" t="s">
        <v>113</v>
      </c>
      <c r="B77" s="3" t="s">
        <v>5</v>
      </c>
      <c r="C77" s="3" t="s">
        <v>6</v>
      </c>
      <c r="D77" s="4"/>
      <c r="E77" s="28">
        <v>89587</v>
      </c>
      <c r="F77" s="21">
        <v>6626</v>
      </c>
      <c r="G77" s="6">
        <v>1</v>
      </c>
      <c r="H77" s="26">
        <f t="shared" si="9"/>
        <v>0</v>
      </c>
      <c r="I77" s="3" t="s">
        <v>527</v>
      </c>
      <c r="J77" s="9">
        <v>0</v>
      </c>
      <c r="K77" s="26">
        <f t="shared" si="10"/>
        <v>1</v>
      </c>
      <c r="L77" s="28">
        <v>0</v>
      </c>
      <c r="M77" s="11">
        <f t="shared" si="11"/>
        <v>0</v>
      </c>
      <c r="N77" s="23">
        <v>2</v>
      </c>
    </row>
    <row r="78" spans="1:14" ht="26" customHeight="1">
      <c r="A78" s="5" t="s">
        <v>114</v>
      </c>
      <c r="B78" s="3" t="s">
        <v>115</v>
      </c>
      <c r="C78" s="3" t="s">
        <v>21</v>
      </c>
      <c r="D78" s="4"/>
      <c r="E78" s="28">
        <v>84697</v>
      </c>
      <c r="F78" s="21">
        <v>1959</v>
      </c>
      <c r="G78" s="6">
        <v>1</v>
      </c>
      <c r="H78" s="26">
        <f t="shared" si="9"/>
        <v>0</v>
      </c>
      <c r="I78" s="3" t="s">
        <v>527</v>
      </c>
      <c r="J78" s="9">
        <v>0.91179385530227897</v>
      </c>
      <c r="K78" s="26">
        <f t="shared" si="10"/>
        <v>8.8206144697721034E-2</v>
      </c>
      <c r="L78" s="28">
        <v>26779</v>
      </c>
      <c r="M78" s="11">
        <f t="shared" si="11"/>
        <v>0.31617412659244132</v>
      </c>
      <c r="N78" s="24">
        <f>IF(G78=0, 2, 1)</f>
        <v>1</v>
      </c>
    </row>
    <row r="79" spans="1:14" ht="26" customHeight="1">
      <c r="A79" s="5" t="s">
        <v>116</v>
      </c>
      <c r="B79" s="3" t="s">
        <v>5</v>
      </c>
      <c r="C79" s="3" t="s">
        <v>6</v>
      </c>
      <c r="D79" s="4"/>
      <c r="E79" s="28">
        <v>69546</v>
      </c>
      <c r="F79" s="21">
        <v>875</v>
      </c>
      <c r="G79" s="6">
        <v>0.97</v>
      </c>
      <c r="H79" s="26">
        <f t="shared" si="9"/>
        <v>3.0000000000000027E-2</v>
      </c>
      <c r="I79" s="3" t="s">
        <v>526</v>
      </c>
      <c r="J79" s="9">
        <v>0.39400000000000002</v>
      </c>
      <c r="K79" s="26">
        <f t="shared" si="10"/>
        <v>0.60599999999999998</v>
      </c>
      <c r="L79" s="28">
        <v>23810</v>
      </c>
      <c r="M79" s="11">
        <f t="shared" si="11"/>
        <v>0.34236332786932389</v>
      </c>
      <c r="N79" s="23">
        <v>2</v>
      </c>
    </row>
    <row r="80" spans="1:14" ht="26" customHeight="1">
      <c r="A80" s="5" t="s">
        <v>117</v>
      </c>
      <c r="B80" s="3" t="s">
        <v>100</v>
      </c>
      <c r="C80" s="3" t="s">
        <v>81</v>
      </c>
      <c r="D80" s="4"/>
      <c r="E80" s="28">
        <v>66352</v>
      </c>
      <c r="F80" s="21">
        <v>1012</v>
      </c>
      <c r="G80" s="6">
        <v>0.86</v>
      </c>
      <c r="H80" s="26">
        <f t="shared" si="9"/>
        <v>0.14000000000000001</v>
      </c>
      <c r="I80" s="3" t="s">
        <v>526</v>
      </c>
      <c r="J80" s="9">
        <v>0.27800000000000002</v>
      </c>
      <c r="K80" s="26">
        <f t="shared" si="10"/>
        <v>0.72199999999999998</v>
      </c>
      <c r="L80" s="28">
        <v>31853</v>
      </c>
      <c r="M80" s="11">
        <f t="shared" si="11"/>
        <v>0.48006088738847358</v>
      </c>
      <c r="N80" s="23">
        <v>2</v>
      </c>
    </row>
    <row r="81" spans="1:14" ht="26" customHeight="1">
      <c r="A81" s="5" t="s">
        <v>118</v>
      </c>
      <c r="B81" s="3" t="s">
        <v>5</v>
      </c>
      <c r="C81" s="3" t="s">
        <v>6</v>
      </c>
      <c r="D81" s="4"/>
      <c r="E81" s="28">
        <v>88140</v>
      </c>
      <c r="F81" s="21">
        <v>15955</v>
      </c>
      <c r="G81" s="6">
        <v>1</v>
      </c>
      <c r="H81" s="26">
        <f t="shared" si="9"/>
        <v>0</v>
      </c>
      <c r="I81" s="3" t="s">
        <v>527</v>
      </c>
      <c r="J81" s="9">
        <v>0</v>
      </c>
      <c r="K81" s="26">
        <f t="shared" si="10"/>
        <v>1</v>
      </c>
      <c r="L81" s="28"/>
      <c r="M81" s="11">
        <f t="shared" si="11"/>
        <v>0</v>
      </c>
      <c r="N81" s="23">
        <f t="shared" ref="N81:N91" si="12">IF(G81=0, 2, 1)</f>
        <v>1</v>
      </c>
    </row>
    <row r="82" spans="1:14" ht="26" customHeight="1">
      <c r="A82" s="5" t="s">
        <v>119</v>
      </c>
      <c r="B82" s="3" t="s">
        <v>120</v>
      </c>
      <c r="C82" s="3" t="s">
        <v>81</v>
      </c>
      <c r="D82" s="4"/>
      <c r="E82" s="28">
        <v>63790</v>
      </c>
      <c r="F82" s="21">
        <v>4172</v>
      </c>
      <c r="G82" s="6">
        <v>0.83</v>
      </c>
      <c r="H82" s="26">
        <f t="shared" si="9"/>
        <v>0.17000000000000004</v>
      </c>
      <c r="I82" s="3" t="s">
        <v>526</v>
      </c>
      <c r="J82" s="9">
        <v>0.88243064729194098</v>
      </c>
      <c r="K82" s="26">
        <f t="shared" si="10"/>
        <v>0.11756935270805902</v>
      </c>
      <c r="L82" s="28">
        <v>22770</v>
      </c>
      <c r="M82" s="11">
        <f t="shared" si="11"/>
        <v>0.35695250039191095</v>
      </c>
      <c r="N82" s="24">
        <f t="shared" si="12"/>
        <v>1</v>
      </c>
    </row>
    <row r="83" spans="1:14" ht="26" customHeight="1">
      <c r="A83" s="5" t="s">
        <v>71</v>
      </c>
      <c r="B83" s="3" t="s">
        <v>5</v>
      </c>
      <c r="C83" s="3" t="s">
        <v>6</v>
      </c>
      <c r="D83" s="4">
        <v>31482</v>
      </c>
      <c r="E83" s="28">
        <v>39432</v>
      </c>
      <c r="F83" s="21">
        <v>15896</v>
      </c>
      <c r="G83" s="6">
        <v>0.56000000000000005</v>
      </c>
      <c r="H83" s="26">
        <f t="shared" si="9"/>
        <v>0.43999999999999995</v>
      </c>
      <c r="I83" s="3" t="s">
        <v>526</v>
      </c>
      <c r="J83" s="9">
        <v>0.02</v>
      </c>
      <c r="K83" s="26">
        <f t="shared" si="10"/>
        <v>0.98</v>
      </c>
      <c r="L83" s="28">
        <v>5934</v>
      </c>
      <c r="M83" s="11">
        <f t="shared" si="11"/>
        <v>0.15048691418137553</v>
      </c>
      <c r="N83" s="23">
        <f t="shared" si="12"/>
        <v>1</v>
      </c>
    </row>
    <row r="84" spans="1:14" ht="26" customHeight="1">
      <c r="A84" s="5" t="s">
        <v>121</v>
      </c>
      <c r="B84" s="3" t="s">
        <v>5</v>
      </c>
      <c r="C84" s="3" t="s">
        <v>6</v>
      </c>
      <c r="D84" s="4"/>
      <c r="E84" s="28">
        <v>50164</v>
      </c>
      <c r="F84" s="21">
        <v>1560</v>
      </c>
      <c r="G84" s="6">
        <v>0.76</v>
      </c>
      <c r="H84" s="26">
        <f t="shared" si="9"/>
        <v>0.24</v>
      </c>
      <c r="I84" s="3" t="s">
        <v>526</v>
      </c>
      <c r="J84" s="9">
        <v>0.73478260869565204</v>
      </c>
      <c r="K84" s="26">
        <f t="shared" si="10"/>
        <v>0.26521739130434796</v>
      </c>
      <c r="L84" s="28">
        <v>14543</v>
      </c>
      <c r="M84" s="11">
        <f t="shared" si="11"/>
        <v>0.28990909815804161</v>
      </c>
      <c r="N84" s="24">
        <f t="shared" si="12"/>
        <v>1</v>
      </c>
    </row>
    <row r="85" spans="1:14" ht="26" customHeight="1">
      <c r="A85" s="5" t="s">
        <v>122</v>
      </c>
      <c r="B85" s="3" t="s">
        <v>123</v>
      </c>
      <c r="C85" s="3" t="s">
        <v>21</v>
      </c>
      <c r="D85" s="4"/>
      <c r="E85" s="28">
        <v>87793</v>
      </c>
      <c r="F85" s="21">
        <v>4367</v>
      </c>
      <c r="G85" s="6">
        <v>1</v>
      </c>
      <c r="H85" s="26">
        <f t="shared" si="9"/>
        <v>0</v>
      </c>
      <c r="I85" s="3" t="s">
        <v>527</v>
      </c>
      <c r="J85" s="9">
        <v>0</v>
      </c>
      <c r="K85" s="26">
        <f t="shared" si="10"/>
        <v>1</v>
      </c>
      <c r="L85" s="28">
        <v>0</v>
      </c>
      <c r="M85" s="11">
        <f t="shared" si="11"/>
        <v>0</v>
      </c>
      <c r="N85" s="23">
        <f t="shared" si="12"/>
        <v>1</v>
      </c>
    </row>
    <row r="86" spans="1:14" ht="26" customHeight="1">
      <c r="A86" s="5" t="s">
        <v>124</v>
      </c>
      <c r="B86" s="3" t="s">
        <v>85</v>
      </c>
      <c r="C86" s="3" t="s">
        <v>9</v>
      </c>
      <c r="D86" s="4"/>
      <c r="E86" s="28">
        <v>79475</v>
      </c>
      <c r="F86" s="21">
        <v>1901</v>
      </c>
      <c r="G86" s="6">
        <v>1</v>
      </c>
      <c r="H86" s="26">
        <f t="shared" si="9"/>
        <v>0</v>
      </c>
      <c r="I86" s="3" t="s">
        <v>527</v>
      </c>
      <c r="J86" s="9">
        <v>8.6446104589114198E-2</v>
      </c>
      <c r="K86" s="26">
        <f t="shared" si="10"/>
        <v>0.91355389541088583</v>
      </c>
      <c r="L86" s="28">
        <v>32914</v>
      </c>
      <c r="M86" s="11">
        <f t="shared" si="11"/>
        <v>0.41414281220509597</v>
      </c>
      <c r="N86" s="23">
        <f t="shared" si="12"/>
        <v>1</v>
      </c>
    </row>
    <row r="87" spans="1:14" ht="26" customHeight="1">
      <c r="A87" s="5" t="s">
        <v>127</v>
      </c>
      <c r="B87" s="3" t="s">
        <v>23</v>
      </c>
      <c r="C87" s="3" t="s">
        <v>12</v>
      </c>
      <c r="D87" s="4"/>
      <c r="E87" s="28">
        <v>81900</v>
      </c>
      <c r="F87" s="21">
        <v>2391</v>
      </c>
      <c r="G87" s="6">
        <v>1</v>
      </c>
      <c r="H87" s="26">
        <f t="shared" si="9"/>
        <v>0</v>
      </c>
      <c r="I87" s="3" t="s">
        <v>527</v>
      </c>
      <c r="J87" s="9">
        <v>0.88247639034627401</v>
      </c>
      <c r="K87" s="26">
        <f t="shared" si="10"/>
        <v>0.11752360965372599</v>
      </c>
      <c r="L87" s="28">
        <v>19330</v>
      </c>
      <c r="M87" s="11">
        <f t="shared" si="11"/>
        <v>0.23601953601953601</v>
      </c>
      <c r="N87" s="24">
        <f t="shared" si="12"/>
        <v>1</v>
      </c>
    </row>
    <row r="88" spans="1:14" ht="26" customHeight="1">
      <c r="A88" s="5" t="s">
        <v>125</v>
      </c>
      <c r="B88" s="3" t="s">
        <v>31</v>
      </c>
      <c r="C88" s="3" t="s">
        <v>12</v>
      </c>
      <c r="D88" s="4"/>
      <c r="E88" s="28">
        <v>66798</v>
      </c>
      <c r="F88" s="21">
        <v>12857</v>
      </c>
      <c r="G88" s="6">
        <v>0.71</v>
      </c>
      <c r="H88" s="26">
        <f t="shared" si="9"/>
        <v>0.29000000000000004</v>
      </c>
      <c r="I88" s="3" t="s">
        <v>526</v>
      </c>
      <c r="J88" s="9">
        <v>0.81152767151236904</v>
      </c>
      <c r="K88" s="26">
        <f t="shared" si="10"/>
        <v>0.18847232848763096</v>
      </c>
      <c r="L88" s="28">
        <v>18580</v>
      </c>
      <c r="M88" s="11">
        <f t="shared" si="11"/>
        <v>0.27815204048025388</v>
      </c>
      <c r="N88" s="24">
        <f t="shared" si="12"/>
        <v>1</v>
      </c>
    </row>
    <row r="89" spans="1:14" ht="26" customHeight="1">
      <c r="A89" s="5" t="s">
        <v>126</v>
      </c>
      <c r="B89" s="3" t="s">
        <v>70</v>
      </c>
      <c r="C89" s="3" t="s">
        <v>12</v>
      </c>
      <c r="D89" s="4"/>
      <c r="E89" s="28">
        <v>74320</v>
      </c>
      <c r="F89" s="21">
        <v>1794</v>
      </c>
      <c r="G89" s="6">
        <v>0.88</v>
      </c>
      <c r="H89" s="26">
        <f t="shared" si="9"/>
        <v>0.12</v>
      </c>
      <c r="I89" s="3" t="s">
        <v>527</v>
      </c>
      <c r="J89" s="9">
        <v>0.97530864197530798</v>
      </c>
      <c r="K89" s="26">
        <f t="shared" si="10"/>
        <v>2.4691358024692023E-2</v>
      </c>
      <c r="L89" s="28">
        <v>36052</v>
      </c>
      <c r="M89" s="11">
        <f t="shared" si="11"/>
        <v>0.48509149623250808</v>
      </c>
      <c r="N89" s="24">
        <f t="shared" si="12"/>
        <v>1</v>
      </c>
    </row>
    <row r="90" spans="1:14" ht="26" customHeight="1">
      <c r="A90" s="5" t="s">
        <v>128</v>
      </c>
      <c r="B90" s="3" t="s">
        <v>15</v>
      </c>
      <c r="C90" s="3" t="s">
        <v>6</v>
      </c>
      <c r="D90" s="4"/>
      <c r="E90" s="28">
        <v>83227</v>
      </c>
      <c r="F90" s="21">
        <v>2152</v>
      </c>
      <c r="G90" s="6">
        <v>0.98</v>
      </c>
      <c r="H90" s="26">
        <f t="shared" si="9"/>
        <v>2.0000000000000018E-2</v>
      </c>
      <c r="I90" s="3" t="s">
        <v>527</v>
      </c>
      <c r="J90" s="9">
        <v>0.72609819121446995</v>
      </c>
      <c r="K90" s="26">
        <f t="shared" si="10"/>
        <v>0.27390180878553005</v>
      </c>
      <c r="L90" s="28">
        <v>23120</v>
      </c>
      <c r="M90" s="11">
        <f t="shared" si="11"/>
        <v>0.27779446573828204</v>
      </c>
      <c r="N90" s="24">
        <f t="shared" si="12"/>
        <v>1</v>
      </c>
    </row>
    <row r="91" spans="1:14" ht="26" customHeight="1">
      <c r="A91" s="5" t="s">
        <v>129</v>
      </c>
      <c r="B91" s="3" t="s">
        <v>100</v>
      </c>
      <c r="C91" s="3" t="s">
        <v>81</v>
      </c>
      <c r="D91" s="4"/>
      <c r="E91" s="28">
        <v>67080</v>
      </c>
      <c r="F91" s="21">
        <v>2602</v>
      </c>
      <c r="G91" s="6">
        <v>0.81</v>
      </c>
      <c r="H91" s="26">
        <f t="shared" si="9"/>
        <v>0.18999999999999995</v>
      </c>
      <c r="I91" s="3" t="s">
        <v>526</v>
      </c>
      <c r="J91" s="9">
        <v>0.82376237623762305</v>
      </c>
      <c r="K91" s="26">
        <f t="shared" si="10"/>
        <v>0.17623762376237695</v>
      </c>
      <c r="L91" s="28">
        <v>26946</v>
      </c>
      <c r="M91" s="11">
        <f t="shared" si="11"/>
        <v>0.40169946332737028</v>
      </c>
      <c r="N91" s="24">
        <f t="shared" si="12"/>
        <v>1</v>
      </c>
    </row>
    <row r="92" spans="1:14" ht="26" customHeight="1">
      <c r="A92" s="5" t="s">
        <v>130</v>
      </c>
      <c r="B92" s="3" t="s">
        <v>131</v>
      </c>
      <c r="C92" s="3" t="s">
        <v>6</v>
      </c>
      <c r="D92" s="4"/>
      <c r="E92" s="28">
        <v>68495</v>
      </c>
      <c r="F92" s="21">
        <v>1550</v>
      </c>
      <c r="G92" s="6">
        <v>0.86</v>
      </c>
      <c r="H92" s="26">
        <f t="shared" si="9"/>
        <v>0.14000000000000001</v>
      </c>
      <c r="I92" s="3" t="s">
        <v>526</v>
      </c>
      <c r="J92" s="9">
        <v>0.27800000000000002</v>
      </c>
      <c r="K92" s="26">
        <f t="shared" si="10"/>
        <v>0.72199999999999998</v>
      </c>
      <c r="L92" s="28">
        <v>17320</v>
      </c>
      <c r="M92" s="11">
        <f t="shared" si="11"/>
        <v>0.2528651726403387</v>
      </c>
      <c r="N92" s="23">
        <v>2</v>
      </c>
    </row>
    <row r="93" spans="1:14" ht="26" customHeight="1">
      <c r="A93" s="5" t="s">
        <v>132</v>
      </c>
      <c r="B93" s="3" t="s">
        <v>15</v>
      </c>
      <c r="C93" s="3" t="s">
        <v>6</v>
      </c>
      <c r="D93" s="4"/>
      <c r="E93" s="28">
        <v>81413</v>
      </c>
      <c r="F93" s="21">
        <v>12396</v>
      </c>
      <c r="G93" s="6">
        <v>0.74</v>
      </c>
      <c r="H93" s="26">
        <f t="shared" si="9"/>
        <v>0.26</v>
      </c>
      <c r="I93" s="3" t="s">
        <v>527</v>
      </c>
      <c r="J93" s="9">
        <v>0.92869198312236201</v>
      </c>
      <c r="K93" s="26">
        <f t="shared" si="10"/>
        <v>7.1308016877637992E-2</v>
      </c>
      <c r="L93" s="28">
        <v>20790</v>
      </c>
      <c r="M93" s="11">
        <f t="shared" si="11"/>
        <v>0.25536462235760876</v>
      </c>
      <c r="N93" s="24">
        <f>IF(G93=0, 2, 1)</f>
        <v>1</v>
      </c>
    </row>
    <row r="94" spans="1:14" ht="26" customHeight="1">
      <c r="A94" s="5" t="s">
        <v>133</v>
      </c>
      <c r="B94" s="3" t="s">
        <v>85</v>
      </c>
      <c r="C94" s="3" t="s">
        <v>9</v>
      </c>
      <c r="D94" s="4"/>
      <c r="E94" s="28">
        <v>87072</v>
      </c>
      <c r="F94" s="21">
        <v>6417</v>
      </c>
      <c r="G94" s="6">
        <v>1</v>
      </c>
      <c r="H94" s="26">
        <f t="shared" si="9"/>
        <v>0</v>
      </c>
      <c r="I94" s="3" t="s">
        <v>527</v>
      </c>
      <c r="J94" s="9">
        <v>4.0380658436213898E-2</v>
      </c>
      <c r="K94" s="26">
        <f t="shared" si="10"/>
        <v>0.95961934156378614</v>
      </c>
      <c r="L94" s="28">
        <v>79680</v>
      </c>
      <c r="M94" s="11">
        <f t="shared" si="11"/>
        <v>0.91510474090407934</v>
      </c>
      <c r="N94" s="23">
        <f>IF(G94=0, 2, 1)</f>
        <v>1</v>
      </c>
    </row>
    <row r="95" spans="1:14" ht="26" customHeight="1">
      <c r="A95" s="5" t="s">
        <v>134</v>
      </c>
      <c r="B95" s="3" t="s">
        <v>15</v>
      </c>
      <c r="C95" s="3" t="s">
        <v>6</v>
      </c>
      <c r="D95" s="4"/>
      <c r="E95" s="28">
        <v>68164</v>
      </c>
      <c r="F95" s="21">
        <v>5016</v>
      </c>
      <c r="G95" s="6">
        <v>0.69</v>
      </c>
      <c r="H95" s="26">
        <f t="shared" si="9"/>
        <v>0.31000000000000005</v>
      </c>
      <c r="I95" s="3" t="s">
        <v>527</v>
      </c>
      <c r="J95" s="9">
        <v>0.85305664610207499</v>
      </c>
      <c r="K95" s="26">
        <f t="shared" si="10"/>
        <v>0.14694335389792501</v>
      </c>
      <c r="L95" s="28">
        <v>19403</v>
      </c>
      <c r="M95" s="11">
        <f t="shared" si="11"/>
        <v>0.28465172231676544</v>
      </c>
      <c r="N95" s="24">
        <f>IF(G95=0, 2, 1)</f>
        <v>1</v>
      </c>
    </row>
    <row r="96" spans="1:14" ht="26" customHeight="1">
      <c r="A96" s="5" t="s">
        <v>135</v>
      </c>
      <c r="B96" s="3" t="s">
        <v>70</v>
      </c>
      <c r="C96" s="3" t="s">
        <v>12</v>
      </c>
      <c r="D96" s="4"/>
      <c r="E96" s="28">
        <v>68378</v>
      </c>
      <c r="F96" s="21">
        <v>595</v>
      </c>
      <c r="G96" s="6">
        <v>0.84</v>
      </c>
      <c r="H96" s="26">
        <f t="shared" si="9"/>
        <v>0.16000000000000003</v>
      </c>
      <c r="I96" s="3" t="s">
        <v>526</v>
      </c>
      <c r="J96" s="9">
        <v>0.96521739130434703</v>
      </c>
      <c r="K96" s="26">
        <f t="shared" si="10"/>
        <v>3.4782608695652972E-2</v>
      </c>
      <c r="L96" s="28">
        <v>30473</v>
      </c>
      <c r="M96" s="11">
        <f t="shared" si="11"/>
        <v>0.44565503524525429</v>
      </c>
      <c r="N96" s="24">
        <f>IF(G96=0, 2, 1)</f>
        <v>1</v>
      </c>
    </row>
    <row r="97" spans="1:14" ht="26" customHeight="1">
      <c r="A97" s="5" t="s">
        <v>136</v>
      </c>
      <c r="B97" s="3" t="s">
        <v>85</v>
      </c>
      <c r="C97" s="3" t="s">
        <v>9</v>
      </c>
      <c r="D97" s="4">
        <v>24331</v>
      </c>
      <c r="E97" s="28">
        <v>40608</v>
      </c>
      <c r="F97" s="21">
        <v>17585</v>
      </c>
      <c r="G97" s="6">
        <v>0.62</v>
      </c>
      <c r="H97" s="26">
        <f t="shared" si="9"/>
        <v>0.38</v>
      </c>
      <c r="I97" s="3" t="s">
        <v>526</v>
      </c>
      <c r="J97" s="9">
        <v>0.125156289072268</v>
      </c>
      <c r="K97" s="26">
        <f t="shared" si="10"/>
        <v>0.87484371092773205</v>
      </c>
      <c r="L97" s="28">
        <v>5134</v>
      </c>
      <c r="M97" s="11">
        <f t="shared" si="11"/>
        <v>0.12642828999211977</v>
      </c>
      <c r="N97" s="24">
        <f>IF(G97=0, 2, 1)</f>
        <v>1</v>
      </c>
    </row>
    <row r="98" spans="1:14" ht="26" customHeight="1">
      <c r="A98" s="5" t="s">
        <v>137</v>
      </c>
      <c r="B98" s="3" t="s">
        <v>11</v>
      </c>
      <c r="C98" s="3" t="s">
        <v>12</v>
      </c>
      <c r="D98" s="4">
        <v>31854</v>
      </c>
      <c r="E98" s="28" t="s">
        <v>529</v>
      </c>
      <c r="F98" s="21">
        <v>11617</v>
      </c>
      <c r="G98" s="6">
        <v>0.37</v>
      </c>
      <c r="H98" s="26">
        <f t="shared" si="9"/>
        <v>0.63</v>
      </c>
      <c r="I98" s="3" t="s">
        <v>526</v>
      </c>
      <c r="J98" s="9">
        <v>0.21099999999999999</v>
      </c>
      <c r="K98" s="26">
        <f t="shared" si="10"/>
        <v>0.78900000000000003</v>
      </c>
      <c r="L98" s="28">
        <v>5578</v>
      </c>
      <c r="M98" s="11" t="s">
        <v>529</v>
      </c>
      <c r="N98" s="23">
        <v>2</v>
      </c>
    </row>
    <row r="99" spans="1:14" ht="26" customHeight="1">
      <c r="A99" s="5" t="s">
        <v>138</v>
      </c>
      <c r="B99" s="3" t="s">
        <v>38</v>
      </c>
      <c r="C99" s="3" t="s">
        <v>9</v>
      </c>
      <c r="D99" s="4"/>
      <c r="E99" s="28">
        <v>69092</v>
      </c>
      <c r="F99" s="21">
        <v>1927</v>
      </c>
      <c r="G99" s="6">
        <v>0.57999999999999996</v>
      </c>
      <c r="H99" s="26">
        <f t="shared" si="9"/>
        <v>0.42000000000000004</v>
      </c>
      <c r="I99" s="3" t="s">
        <v>526</v>
      </c>
      <c r="J99" s="9">
        <v>0.80199252801992504</v>
      </c>
      <c r="K99" s="26">
        <f t="shared" si="10"/>
        <v>0.19800747198007496</v>
      </c>
      <c r="L99" s="28">
        <v>19258</v>
      </c>
      <c r="M99" s="11">
        <f t="shared" ref="M99:M130" si="13">L99/E99</f>
        <v>0.27872980952932325</v>
      </c>
      <c r="N99" s="24">
        <f>IF(G99=0, 2, 1)</f>
        <v>1</v>
      </c>
    </row>
    <row r="100" spans="1:14" ht="26" customHeight="1">
      <c r="A100" s="5" t="s">
        <v>139</v>
      </c>
      <c r="B100" s="3" t="s">
        <v>85</v>
      </c>
      <c r="C100" s="3" t="s">
        <v>9</v>
      </c>
      <c r="D100" s="4"/>
      <c r="E100" s="28">
        <v>62514</v>
      </c>
      <c r="F100" s="21">
        <v>6198</v>
      </c>
      <c r="G100" s="6">
        <v>0.62</v>
      </c>
      <c r="H100" s="26">
        <f t="shared" si="9"/>
        <v>0.38</v>
      </c>
      <c r="I100" s="3" t="s">
        <v>527</v>
      </c>
      <c r="J100" s="9">
        <v>0.53973755880168295</v>
      </c>
      <c r="K100" s="26">
        <f t="shared" si="10"/>
        <v>0.46026244119831705</v>
      </c>
      <c r="L100" s="28">
        <v>8814</v>
      </c>
      <c r="M100" s="11">
        <f t="shared" si="13"/>
        <v>0.14099241769843554</v>
      </c>
      <c r="N100" s="24">
        <f>IF(G100=0, 2, 1)</f>
        <v>1</v>
      </c>
    </row>
    <row r="101" spans="1:14" ht="26" customHeight="1">
      <c r="A101" s="5" t="s">
        <v>140</v>
      </c>
      <c r="B101" s="3" t="s">
        <v>38</v>
      </c>
      <c r="C101" s="3" t="s">
        <v>9</v>
      </c>
      <c r="D101" s="4"/>
      <c r="E101" s="28">
        <v>62936</v>
      </c>
      <c r="F101" s="21">
        <v>7177</v>
      </c>
      <c r="G101" s="6">
        <v>0.48</v>
      </c>
      <c r="H101" s="26">
        <f t="shared" si="9"/>
        <v>0.52</v>
      </c>
      <c r="I101" s="3" t="s">
        <v>526</v>
      </c>
      <c r="J101" s="9">
        <v>0.255</v>
      </c>
      <c r="K101" s="26">
        <f t="shared" si="10"/>
        <v>0.745</v>
      </c>
      <c r="L101" s="28">
        <v>12639</v>
      </c>
      <c r="M101" s="11">
        <f t="shared" si="13"/>
        <v>0.20082305834498537</v>
      </c>
      <c r="N101" s="23">
        <v>2</v>
      </c>
    </row>
    <row r="102" spans="1:14" ht="26" customHeight="1">
      <c r="A102" s="5" t="s">
        <v>141</v>
      </c>
      <c r="B102" s="3" t="s">
        <v>25</v>
      </c>
      <c r="C102" s="3" t="s">
        <v>26</v>
      </c>
      <c r="D102" s="4"/>
      <c r="E102" s="28">
        <v>63268</v>
      </c>
      <c r="F102" s="21">
        <v>3120</v>
      </c>
      <c r="G102" s="6">
        <v>0.5</v>
      </c>
      <c r="H102" s="26">
        <f t="shared" si="9"/>
        <v>0.5</v>
      </c>
      <c r="I102" s="3" t="s">
        <v>526</v>
      </c>
      <c r="J102" s="9">
        <v>0.41199999999999998</v>
      </c>
      <c r="K102" s="26">
        <f t="shared" si="10"/>
        <v>0.58800000000000008</v>
      </c>
      <c r="L102" s="28">
        <v>15474</v>
      </c>
      <c r="M102" s="11">
        <f t="shared" si="13"/>
        <v>0.24457861794271984</v>
      </c>
      <c r="N102" s="23">
        <v>2</v>
      </c>
    </row>
    <row r="103" spans="1:14" ht="26" customHeight="1">
      <c r="A103" s="5" t="s">
        <v>142</v>
      </c>
      <c r="B103" s="3" t="s">
        <v>20</v>
      </c>
      <c r="C103" s="3" t="s">
        <v>21</v>
      </c>
      <c r="D103" s="4"/>
      <c r="E103" s="28">
        <v>80612</v>
      </c>
      <c r="F103" s="21">
        <v>3702</v>
      </c>
      <c r="G103" s="6">
        <v>0.56000000000000005</v>
      </c>
      <c r="H103" s="26">
        <f t="shared" si="9"/>
        <v>0.43999999999999995</v>
      </c>
      <c r="I103" s="3" t="s">
        <v>527</v>
      </c>
      <c r="J103" s="9">
        <v>0.25600000000000001</v>
      </c>
      <c r="K103" s="26">
        <f t="shared" si="10"/>
        <v>0.74399999999999999</v>
      </c>
      <c r="L103" s="28">
        <v>13299</v>
      </c>
      <c r="M103" s="11">
        <f t="shared" si="13"/>
        <v>0.1649754379000645</v>
      </c>
      <c r="N103" s="23">
        <v>2</v>
      </c>
    </row>
    <row r="104" spans="1:14" ht="26" customHeight="1">
      <c r="A104" s="5" t="s">
        <v>143</v>
      </c>
      <c r="B104" s="3" t="s">
        <v>20</v>
      </c>
      <c r="C104" s="3" t="s">
        <v>21</v>
      </c>
      <c r="D104" s="4"/>
      <c r="E104" s="28">
        <v>67054</v>
      </c>
      <c r="F104" s="21">
        <v>1947</v>
      </c>
      <c r="G104" s="6">
        <v>0.8</v>
      </c>
      <c r="H104" s="26">
        <f t="shared" si="9"/>
        <v>0.19999999999999996</v>
      </c>
      <c r="I104" s="3" t="s">
        <v>526</v>
      </c>
      <c r="J104" s="9">
        <v>0.22800000000000001</v>
      </c>
      <c r="K104" s="26">
        <f t="shared" si="10"/>
        <v>0.77200000000000002</v>
      </c>
      <c r="L104" s="28">
        <v>24358</v>
      </c>
      <c r="M104" s="11">
        <f t="shared" si="13"/>
        <v>0.36325946252274288</v>
      </c>
      <c r="N104" s="23">
        <v>2</v>
      </c>
    </row>
    <row r="105" spans="1:14" ht="26" customHeight="1">
      <c r="A105" s="5" t="s">
        <v>144</v>
      </c>
      <c r="B105" s="3" t="s">
        <v>8</v>
      </c>
      <c r="C105" s="3" t="s">
        <v>9</v>
      </c>
      <c r="D105" s="4"/>
      <c r="E105" s="28">
        <v>83622</v>
      </c>
      <c r="F105" s="21">
        <v>7199</v>
      </c>
      <c r="G105" s="6">
        <v>0.98</v>
      </c>
      <c r="H105" s="26">
        <f t="shared" si="9"/>
        <v>2.0000000000000018E-2</v>
      </c>
      <c r="I105" s="3" t="s">
        <v>527</v>
      </c>
      <c r="J105" s="9">
        <v>8.9895988112927094E-2</v>
      </c>
      <c r="K105" s="26">
        <f t="shared" si="10"/>
        <v>0.91010401188707291</v>
      </c>
      <c r="L105" s="28">
        <v>31848</v>
      </c>
      <c r="M105" s="11">
        <f t="shared" si="13"/>
        <v>0.38085671234842505</v>
      </c>
      <c r="N105" s="23">
        <f>IF(G105=0, 2, 1)</f>
        <v>1</v>
      </c>
    </row>
    <row r="106" spans="1:14" ht="26" customHeight="1">
      <c r="A106" s="5" t="s">
        <v>145</v>
      </c>
      <c r="B106" s="3" t="s">
        <v>5</v>
      </c>
      <c r="C106" s="3" t="s">
        <v>6</v>
      </c>
      <c r="D106" s="4"/>
      <c r="E106" s="28">
        <v>90400</v>
      </c>
      <c r="F106" s="21">
        <v>1604</v>
      </c>
      <c r="G106" s="6">
        <v>0.54</v>
      </c>
      <c r="H106" s="26">
        <f t="shared" si="9"/>
        <v>0.45999999999999996</v>
      </c>
      <c r="I106" s="3" t="s">
        <v>526</v>
      </c>
      <c r="J106" s="9">
        <v>0.828807556080283</v>
      </c>
      <c r="K106" s="26">
        <f t="shared" si="10"/>
        <v>0.171192443919717</v>
      </c>
      <c r="L106" s="28">
        <v>18353</v>
      </c>
      <c r="M106" s="11">
        <f t="shared" si="13"/>
        <v>0.20301991150442478</v>
      </c>
      <c r="N106" s="24">
        <f>IF(G106=0, 2, 1)</f>
        <v>1</v>
      </c>
    </row>
    <row r="107" spans="1:14" ht="26" customHeight="1">
      <c r="A107" s="5" t="s">
        <v>146</v>
      </c>
      <c r="B107" s="3" t="s">
        <v>147</v>
      </c>
      <c r="C107" s="3" t="s">
        <v>52</v>
      </c>
      <c r="D107" s="4">
        <v>29804</v>
      </c>
      <c r="E107" s="28">
        <v>51785</v>
      </c>
      <c r="F107" s="21">
        <v>1656</v>
      </c>
      <c r="G107" s="6">
        <v>0.61</v>
      </c>
      <c r="H107" s="26">
        <f t="shared" si="9"/>
        <v>0.39</v>
      </c>
      <c r="I107" s="3" t="s">
        <v>526</v>
      </c>
      <c r="J107" s="9">
        <v>0.108581436077057</v>
      </c>
      <c r="K107" s="26">
        <f t="shared" si="10"/>
        <v>0.89141856392294305</v>
      </c>
      <c r="L107" s="28">
        <v>2260</v>
      </c>
      <c r="M107" s="11">
        <f t="shared" si="13"/>
        <v>4.3641981268707157E-2</v>
      </c>
      <c r="N107" s="24">
        <f>IF(G107=0, 2, 1)</f>
        <v>1</v>
      </c>
    </row>
    <row r="108" spans="1:14" ht="26" customHeight="1">
      <c r="A108" s="5" t="s">
        <v>148</v>
      </c>
      <c r="B108" s="3" t="s">
        <v>115</v>
      </c>
      <c r="C108" s="3" t="s">
        <v>21</v>
      </c>
      <c r="D108" s="4"/>
      <c r="E108" s="28">
        <v>76940</v>
      </c>
      <c r="F108" s="21">
        <v>4903</v>
      </c>
      <c r="G108" s="6">
        <v>0.79</v>
      </c>
      <c r="H108" s="26">
        <f t="shared" si="9"/>
        <v>0.20999999999999996</v>
      </c>
      <c r="I108" s="3" t="s">
        <v>527</v>
      </c>
      <c r="J108" s="9">
        <v>0.91353887399463796</v>
      </c>
      <c r="K108" s="26">
        <f t="shared" si="10"/>
        <v>8.6461126005362043E-2</v>
      </c>
      <c r="L108" s="28">
        <v>21614</v>
      </c>
      <c r="M108" s="11">
        <f t="shared" si="13"/>
        <v>0.28092019755653758</v>
      </c>
      <c r="N108" s="24">
        <f>IF(G108=0, 2, 1)</f>
        <v>1</v>
      </c>
    </row>
    <row r="109" spans="1:14" ht="26" customHeight="1">
      <c r="A109" s="5" t="s">
        <v>149</v>
      </c>
      <c r="B109" s="3" t="s">
        <v>131</v>
      </c>
      <c r="C109" s="3" t="s">
        <v>6</v>
      </c>
      <c r="D109" s="4"/>
      <c r="E109" s="28">
        <v>58514</v>
      </c>
      <c r="F109" s="21">
        <v>7432</v>
      </c>
      <c r="G109" s="6">
        <v>0.73</v>
      </c>
      <c r="H109" s="26">
        <f t="shared" si="9"/>
        <v>0.27</v>
      </c>
      <c r="I109" s="3" t="s">
        <v>526</v>
      </c>
      <c r="J109" s="9">
        <v>5.8999999999999997E-2</v>
      </c>
      <c r="K109" s="26">
        <f t="shared" si="10"/>
        <v>0.94100000000000006</v>
      </c>
      <c r="L109" s="28">
        <v>14526</v>
      </c>
      <c r="M109" s="11">
        <f t="shared" si="13"/>
        <v>0.2482482824623167</v>
      </c>
      <c r="N109" s="23">
        <v>2</v>
      </c>
    </row>
    <row r="110" spans="1:14" ht="26" customHeight="1">
      <c r="A110" s="5" t="s">
        <v>150</v>
      </c>
      <c r="B110" s="3" t="s">
        <v>5</v>
      </c>
      <c r="C110" s="3" t="s">
        <v>6</v>
      </c>
      <c r="D110" s="4">
        <v>35943</v>
      </c>
      <c r="E110" s="28">
        <v>46523</v>
      </c>
      <c r="F110" s="21">
        <v>5571</v>
      </c>
      <c r="G110" s="6">
        <v>0.55000000000000004</v>
      </c>
      <c r="H110" s="26">
        <f t="shared" si="9"/>
        <v>0.44999999999999996</v>
      </c>
      <c r="I110" s="3" t="s">
        <v>526</v>
      </c>
      <c r="J110" s="9">
        <v>7.4501992031872494E-2</v>
      </c>
      <c r="K110" s="26">
        <f t="shared" si="10"/>
        <v>0.92549800796812753</v>
      </c>
      <c r="L110" s="28">
        <v>863</v>
      </c>
      <c r="M110" s="11">
        <f t="shared" si="13"/>
        <v>1.8549964533671519E-2</v>
      </c>
      <c r="N110" s="23">
        <f>IF(G110=0, 2, 1)</f>
        <v>1</v>
      </c>
    </row>
    <row r="111" spans="1:14" ht="26" customHeight="1">
      <c r="A111" s="5" t="s">
        <v>151</v>
      </c>
      <c r="B111" s="3" t="s">
        <v>38</v>
      </c>
      <c r="C111" s="3" t="s">
        <v>9</v>
      </c>
      <c r="D111" s="4"/>
      <c r="E111" s="28">
        <v>46310</v>
      </c>
      <c r="F111" s="21">
        <v>2346</v>
      </c>
      <c r="G111" s="6">
        <v>0.55000000000000004</v>
      </c>
      <c r="H111" s="26">
        <f t="shared" si="9"/>
        <v>0.44999999999999996</v>
      </c>
      <c r="I111" s="3" t="s">
        <v>526</v>
      </c>
      <c r="J111" s="9">
        <v>0.85307017543859598</v>
      </c>
      <c r="K111" s="26">
        <f t="shared" si="10"/>
        <v>0.14692982456140402</v>
      </c>
      <c r="L111" s="28">
        <v>4088</v>
      </c>
      <c r="M111" s="11">
        <f t="shared" si="13"/>
        <v>8.8274670697473551E-2</v>
      </c>
      <c r="N111" s="24">
        <f>IF(G111=0, 2, 1)</f>
        <v>1</v>
      </c>
    </row>
    <row r="112" spans="1:14" ht="26" customHeight="1">
      <c r="A112" s="5" t="s">
        <v>152</v>
      </c>
      <c r="B112" s="3" t="s">
        <v>38</v>
      </c>
      <c r="C112" s="3" t="s">
        <v>9</v>
      </c>
      <c r="D112" s="4"/>
      <c r="E112" s="28">
        <v>63500</v>
      </c>
      <c r="F112" s="21">
        <v>3369</v>
      </c>
      <c r="G112" s="6">
        <v>0.88</v>
      </c>
      <c r="H112" s="26">
        <f t="shared" si="9"/>
        <v>0.12</v>
      </c>
      <c r="I112" s="3" t="s">
        <v>526</v>
      </c>
      <c r="J112" s="9">
        <v>0.32600000000000001</v>
      </c>
      <c r="K112" s="26">
        <f t="shared" si="10"/>
        <v>0.67399999999999993</v>
      </c>
      <c r="L112" s="28">
        <v>15728</v>
      </c>
      <c r="M112" s="11">
        <f t="shared" si="13"/>
        <v>0.24768503937007874</v>
      </c>
      <c r="N112" s="23">
        <v>2</v>
      </c>
    </row>
    <row r="113" spans="1:14" ht="26" customHeight="1">
      <c r="A113" s="5" t="s">
        <v>153</v>
      </c>
      <c r="B113" s="3" t="s">
        <v>38</v>
      </c>
      <c r="C113" s="3" t="s">
        <v>9</v>
      </c>
      <c r="D113" s="4"/>
      <c r="E113" s="28">
        <v>60800</v>
      </c>
      <c r="F113" s="21">
        <v>2811</v>
      </c>
      <c r="G113" s="6">
        <v>0.76</v>
      </c>
      <c r="H113" s="26">
        <f t="shared" si="9"/>
        <v>0.24</v>
      </c>
      <c r="I113" s="3" t="s">
        <v>526</v>
      </c>
      <c r="J113" s="9">
        <v>0.34699999999999998</v>
      </c>
      <c r="K113" s="26">
        <f t="shared" si="10"/>
        <v>0.65300000000000002</v>
      </c>
      <c r="L113" s="28">
        <v>26150</v>
      </c>
      <c r="M113" s="11">
        <f t="shared" si="13"/>
        <v>0.43009868421052633</v>
      </c>
      <c r="N113" s="23">
        <v>2</v>
      </c>
    </row>
    <row r="114" spans="1:14" ht="26" customHeight="1">
      <c r="A114" s="5" t="s">
        <v>154</v>
      </c>
      <c r="B114" s="3" t="s">
        <v>38</v>
      </c>
      <c r="C114" s="3" t="s">
        <v>9</v>
      </c>
      <c r="D114" s="4">
        <v>25952</v>
      </c>
      <c r="E114" s="28">
        <v>39082</v>
      </c>
      <c r="F114" s="21">
        <v>29579</v>
      </c>
      <c r="G114" s="6">
        <v>0.54</v>
      </c>
      <c r="H114" s="26">
        <f t="shared" si="9"/>
        <v>0.45999999999999996</v>
      </c>
      <c r="I114" s="3" t="s">
        <v>526</v>
      </c>
      <c r="J114" s="9">
        <v>0.19808921575366001</v>
      </c>
      <c r="K114" s="26">
        <f t="shared" si="10"/>
        <v>0.80191078424633999</v>
      </c>
      <c r="L114" s="28">
        <v>3805</v>
      </c>
      <c r="M114" s="11">
        <f t="shared" si="13"/>
        <v>9.7359398188424345E-2</v>
      </c>
      <c r="N114" s="24">
        <f>IF(G114=0, 2, 1)</f>
        <v>1</v>
      </c>
    </row>
    <row r="115" spans="1:14" ht="26" customHeight="1">
      <c r="A115" s="5" t="s">
        <v>155</v>
      </c>
      <c r="B115" s="3" t="s">
        <v>5</v>
      </c>
      <c r="C115" s="3" t="s">
        <v>6</v>
      </c>
      <c r="D115" s="4"/>
      <c r="E115" s="28">
        <v>89575</v>
      </c>
      <c r="F115" s="21">
        <v>9821</v>
      </c>
      <c r="G115" s="6">
        <v>0.66</v>
      </c>
      <c r="H115" s="26">
        <f t="shared" si="9"/>
        <v>0.33999999999999997</v>
      </c>
      <c r="I115" s="3" t="s">
        <v>527</v>
      </c>
      <c r="J115" s="9">
        <v>0.29452392698569302</v>
      </c>
      <c r="K115" s="26">
        <f t="shared" si="10"/>
        <v>0.70547607301430704</v>
      </c>
      <c r="L115" s="28">
        <v>18023</v>
      </c>
      <c r="M115" s="11">
        <f t="shared" si="13"/>
        <v>0.20120569355288864</v>
      </c>
      <c r="N115" s="24">
        <f>IF(G115=0, 2, 1)</f>
        <v>1</v>
      </c>
    </row>
    <row r="116" spans="1:14" ht="26" customHeight="1">
      <c r="A116" s="5" t="s">
        <v>156</v>
      </c>
      <c r="B116" s="3" t="s">
        <v>15</v>
      </c>
      <c r="C116" s="3" t="s">
        <v>6</v>
      </c>
      <c r="D116" s="4"/>
      <c r="E116" s="28">
        <v>86018</v>
      </c>
      <c r="F116" s="21">
        <v>1961</v>
      </c>
      <c r="G116" s="6">
        <v>1</v>
      </c>
      <c r="H116" s="26">
        <f t="shared" si="9"/>
        <v>0</v>
      </c>
      <c r="I116" s="3" t="s">
        <v>527</v>
      </c>
      <c r="J116" s="9">
        <v>0.26037735849056598</v>
      </c>
      <c r="K116" s="26">
        <f t="shared" si="10"/>
        <v>0.73962264150943402</v>
      </c>
      <c r="L116" s="28">
        <v>18139</v>
      </c>
      <c r="M116" s="11">
        <f t="shared" si="13"/>
        <v>0.21087446813457647</v>
      </c>
      <c r="N116" s="24">
        <f>IF(G116=0, 2, 1)</f>
        <v>1</v>
      </c>
    </row>
    <row r="117" spans="1:14" ht="26" customHeight="1">
      <c r="A117" s="5" t="s">
        <v>157</v>
      </c>
      <c r="B117" s="3" t="s">
        <v>97</v>
      </c>
      <c r="C117" s="3" t="s">
        <v>9</v>
      </c>
      <c r="D117" s="4"/>
      <c r="E117" s="28">
        <v>77180</v>
      </c>
      <c r="F117" s="21">
        <v>2293</v>
      </c>
      <c r="G117" s="6">
        <v>0.84</v>
      </c>
      <c r="H117" s="26">
        <f t="shared" si="9"/>
        <v>0.16000000000000003</v>
      </c>
      <c r="I117" s="3" t="s">
        <v>527</v>
      </c>
      <c r="J117" s="9">
        <v>0.82282521947326404</v>
      </c>
      <c r="K117" s="26">
        <f t="shared" si="10"/>
        <v>0.17717478052673596</v>
      </c>
      <c r="L117" s="28">
        <v>29744</v>
      </c>
      <c r="M117" s="11">
        <f t="shared" si="13"/>
        <v>0.38538481471883906</v>
      </c>
      <c r="N117" s="24">
        <f>IF(G117=0, 2, 1)</f>
        <v>1</v>
      </c>
    </row>
    <row r="118" spans="1:14" ht="26" customHeight="1">
      <c r="A118" s="5" t="s">
        <v>158</v>
      </c>
      <c r="B118" s="3" t="s">
        <v>18</v>
      </c>
      <c r="C118" s="3" t="s">
        <v>6</v>
      </c>
      <c r="D118" s="4"/>
      <c r="E118" s="28">
        <v>40474</v>
      </c>
      <c r="F118" s="21">
        <v>852</v>
      </c>
      <c r="G118" s="6">
        <v>0.86</v>
      </c>
      <c r="H118" s="26">
        <f t="shared" si="9"/>
        <v>0.14000000000000001</v>
      </c>
      <c r="I118" s="3" t="s">
        <v>526</v>
      </c>
      <c r="J118" s="9">
        <v>0.493670886075949</v>
      </c>
      <c r="K118" s="26">
        <f t="shared" si="10"/>
        <v>0.506329113924051</v>
      </c>
      <c r="L118" s="28">
        <v>9763</v>
      </c>
      <c r="M118" s="11">
        <f t="shared" si="13"/>
        <v>0.24121658348569452</v>
      </c>
      <c r="N118" s="24">
        <f>IF(G118=0, 2, 1)</f>
        <v>1</v>
      </c>
    </row>
    <row r="119" spans="1:14" ht="26" customHeight="1">
      <c r="A119" s="5" t="s">
        <v>159</v>
      </c>
      <c r="B119" s="3" t="s">
        <v>15</v>
      </c>
      <c r="C119" s="3" t="s">
        <v>6</v>
      </c>
      <c r="D119" s="4"/>
      <c r="E119" s="28">
        <v>57635</v>
      </c>
      <c r="F119" s="21">
        <v>2991</v>
      </c>
      <c r="G119" s="6">
        <v>0.75</v>
      </c>
      <c r="H119" s="26">
        <f t="shared" si="9"/>
        <v>0.25</v>
      </c>
      <c r="I119" s="3" t="s">
        <v>526</v>
      </c>
      <c r="J119" s="9">
        <v>0.17199999999999999</v>
      </c>
      <c r="K119" s="26">
        <f t="shared" si="10"/>
        <v>0.82800000000000007</v>
      </c>
      <c r="L119" s="28">
        <v>20615</v>
      </c>
      <c r="M119" s="11">
        <f t="shared" si="13"/>
        <v>0.35768196408432379</v>
      </c>
      <c r="N119" s="23">
        <v>2</v>
      </c>
    </row>
    <row r="120" spans="1:14" ht="26" customHeight="1">
      <c r="A120" s="5" t="s">
        <v>160</v>
      </c>
      <c r="B120" s="3" t="s">
        <v>92</v>
      </c>
      <c r="C120" s="3" t="s">
        <v>9</v>
      </c>
      <c r="D120" s="4">
        <v>33748</v>
      </c>
      <c r="E120" s="28">
        <v>59330</v>
      </c>
      <c r="F120" s="21">
        <v>21366</v>
      </c>
      <c r="G120" s="6">
        <v>0.56999999999999995</v>
      </c>
      <c r="H120" s="26">
        <f t="shared" si="9"/>
        <v>0.43000000000000005</v>
      </c>
      <c r="I120" s="3" t="s">
        <v>526</v>
      </c>
      <c r="J120" s="9">
        <v>0.30845821180730099</v>
      </c>
      <c r="K120" s="26">
        <f t="shared" si="10"/>
        <v>0.69154178819269907</v>
      </c>
      <c r="L120" s="28">
        <v>6463</v>
      </c>
      <c r="M120" s="11">
        <f t="shared" si="13"/>
        <v>0.10893308612843418</v>
      </c>
      <c r="N120" s="24">
        <f t="shared" ref="N120:N131" si="14">IF(G120=0, 2, 1)</f>
        <v>1</v>
      </c>
    </row>
    <row r="121" spans="1:14" ht="26" customHeight="1">
      <c r="A121" s="5" t="s">
        <v>161</v>
      </c>
      <c r="B121" s="3" t="s">
        <v>18</v>
      </c>
      <c r="C121" s="3" t="s">
        <v>6</v>
      </c>
      <c r="D121" s="4"/>
      <c r="E121" s="28">
        <v>84315</v>
      </c>
      <c r="F121" s="21">
        <v>10281</v>
      </c>
      <c r="G121" s="6">
        <v>0.87</v>
      </c>
      <c r="H121" s="26">
        <f t="shared" si="9"/>
        <v>0.13</v>
      </c>
      <c r="I121" s="3" t="s">
        <v>527</v>
      </c>
      <c r="J121" s="9">
        <v>0.49965623925747599</v>
      </c>
      <c r="K121" s="26">
        <f t="shared" si="10"/>
        <v>0.50034376074252407</v>
      </c>
      <c r="L121" s="28">
        <v>24483</v>
      </c>
      <c r="M121" s="11">
        <f t="shared" si="13"/>
        <v>0.2903753780466109</v>
      </c>
      <c r="N121" s="24">
        <f t="shared" si="14"/>
        <v>1</v>
      </c>
    </row>
    <row r="122" spans="1:14" ht="26" customHeight="1">
      <c r="A122" s="5" t="s">
        <v>162</v>
      </c>
      <c r="B122" s="3" t="s">
        <v>18</v>
      </c>
      <c r="C122" s="3" t="s">
        <v>6</v>
      </c>
      <c r="D122" s="4"/>
      <c r="E122" s="28">
        <v>88741</v>
      </c>
      <c r="F122" s="21">
        <v>7186</v>
      </c>
      <c r="G122" s="6">
        <v>1</v>
      </c>
      <c r="H122" s="26">
        <f t="shared" si="9"/>
        <v>0</v>
      </c>
      <c r="I122" s="3" t="s">
        <v>527</v>
      </c>
      <c r="J122" s="9">
        <v>0</v>
      </c>
      <c r="K122" s="26">
        <f t="shared" si="10"/>
        <v>1</v>
      </c>
      <c r="L122" s="28"/>
      <c r="M122" s="11">
        <f t="shared" si="13"/>
        <v>0</v>
      </c>
      <c r="N122" s="23">
        <f t="shared" si="14"/>
        <v>1</v>
      </c>
    </row>
    <row r="123" spans="1:14" ht="26" customHeight="1">
      <c r="A123" s="5" t="s">
        <v>163</v>
      </c>
      <c r="B123" s="3" t="s">
        <v>8</v>
      </c>
      <c r="C123" s="3" t="s">
        <v>9</v>
      </c>
      <c r="D123" s="4">
        <v>28524</v>
      </c>
      <c r="E123" s="28">
        <v>49636</v>
      </c>
      <c r="F123" s="21">
        <v>16110</v>
      </c>
      <c r="G123" s="6">
        <v>0.52</v>
      </c>
      <c r="H123" s="26">
        <f t="shared" si="9"/>
        <v>0.48</v>
      </c>
      <c r="I123" s="3" t="s">
        <v>527</v>
      </c>
      <c r="J123" s="9">
        <v>0.10176991150442399</v>
      </c>
      <c r="K123" s="26">
        <f t="shared" si="10"/>
        <v>0.89823008849557606</v>
      </c>
      <c r="L123" s="28">
        <v>6492</v>
      </c>
      <c r="M123" s="11">
        <f t="shared" si="13"/>
        <v>0.13079216697558224</v>
      </c>
      <c r="N123" s="24">
        <f t="shared" si="14"/>
        <v>1</v>
      </c>
    </row>
    <row r="124" spans="1:14" ht="26" customHeight="1">
      <c r="A124" s="5" t="s">
        <v>164</v>
      </c>
      <c r="B124" s="3" t="s">
        <v>8</v>
      </c>
      <c r="C124" s="3" t="s">
        <v>9</v>
      </c>
      <c r="D124" s="4">
        <v>31468</v>
      </c>
      <c r="E124" s="28">
        <v>46699</v>
      </c>
      <c r="F124" s="21">
        <v>27197</v>
      </c>
      <c r="G124" s="6">
        <v>0.43</v>
      </c>
      <c r="H124" s="26">
        <f t="shared" si="9"/>
        <v>0.57000000000000006</v>
      </c>
      <c r="I124" s="3" t="s">
        <v>526</v>
      </c>
      <c r="J124" s="9">
        <v>0</v>
      </c>
      <c r="K124" s="26">
        <f t="shared" si="10"/>
        <v>1</v>
      </c>
      <c r="L124" s="28"/>
      <c r="M124" s="11">
        <f t="shared" si="13"/>
        <v>0</v>
      </c>
      <c r="N124" s="23">
        <f t="shared" si="14"/>
        <v>1</v>
      </c>
    </row>
    <row r="125" spans="1:14" ht="26" customHeight="1">
      <c r="A125" s="5" t="s">
        <v>165</v>
      </c>
      <c r="B125" s="3" t="s">
        <v>15</v>
      </c>
      <c r="C125" s="3" t="s">
        <v>6</v>
      </c>
      <c r="D125" s="4"/>
      <c r="E125" s="28">
        <v>81960</v>
      </c>
      <c r="F125" s="21">
        <v>2324</v>
      </c>
      <c r="G125" s="6">
        <v>0.9</v>
      </c>
      <c r="H125" s="26">
        <f t="shared" si="9"/>
        <v>9.9999999999999978E-2</v>
      </c>
      <c r="I125" s="3" t="s">
        <v>527</v>
      </c>
      <c r="J125" s="9">
        <v>0.61981799797775505</v>
      </c>
      <c r="K125" s="26">
        <f t="shared" si="10"/>
        <v>0.38018200202224495</v>
      </c>
      <c r="L125" s="28">
        <v>28897</v>
      </c>
      <c r="M125" s="11">
        <f t="shared" si="13"/>
        <v>0.35257442654953636</v>
      </c>
      <c r="N125" s="24">
        <f t="shared" si="14"/>
        <v>1</v>
      </c>
    </row>
    <row r="126" spans="1:14" ht="26" customHeight="1">
      <c r="A126" s="5" t="s">
        <v>166</v>
      </c>
      <c r="B126" s="3" t="s">
        <v>147</v>
      </c>
      <c r="C126" s="3" t="s">
        <v>52</v>
      </c>
      <c r="D126" s="4"/>
      <c r="E126" s="28">
        <v>74249</v>
      </c>
      <c r="F126" s="21">
        <v>4957</v>
      </c>
      <c r="G126" s="6">
        <v>0.77</v>
      </c>
      <c r="H126" s="26">
        <f t="shared" si="9"/>
        <v>0.22999999999999998</v>
      </c>
      <c r="I126" s="3" t="s">
        <v>526</v>
      </c>
      <c r="J126" s="9">
        <v>0.97416974169741699</v>
      </c>
      <c r="K126" s="26">
        <f t="shared" si="10"/>
        <v>2.5830258302583009E-2</v>
      </c>
      <c r="L126" s="28">
        <v>19313</v>
      </c>
      <c r="M126" s="11">
        <f t="shared" si="13"/>
        <v>0.26011124728952578</v>
      </c>
      <c r="N126" s="23">
        <f t="shared" si="14"/>
        <v>1</v>
      </c>
    </row>
    <row r="127" spans="1:14" ht="26" customHeight="1">
      <c r="A127" s="5" t="s">
        <v>167</v>
      </c>
      <c r="B127" s="3" t="s">
        <v>20</v>
      </c>
      <c r="C127" s="3" t="s">
        <v>21</v>
      </c>
      <c r="D127" s="4"/>
      <c r="E127" s="28">
        <v>42950</v>
      </c>
      <c r="F127" s="21">
        <v>1216</v>
      </c>
      <c r="G127" s="6">
        <v>0.71</v>
      </c>
      <c r="H127" s="26">
        <f t="shared" si="9"/>
        <v>0.29000000000000004</v>
      </c>
      <c r="I127" s="3" t="s">
        <v>526</v>
      </c>
      <c r="J127" s="9">
        <v>0.94477317554240603</v>
      </c>
      <c r="K127" s="26">
        <f t="shared" si="10"/>
        <v>5.522682445759397E-2</v>
      </c>
      <c r="L127" s="28">
        <v>12997</v>
      </c>
      <c r="M127" s="11">
        <f t="shared" si="13"/>
        <v>0.30260768335273575</v>
      </c>
      <c r="N127" s="24">
        <f t="shared" si="14"/>
        <v>1</v>
      </c>
    </row>
    <row r="128" spans="1:14" ht="26" customHeight="1">
      <c r="A128" s="5" t="s">
        <v>168</v>
      </c>
      <c r="B128" s="3" t="s">
        <v>70</v>
      </c>
      <c r="C128" s="3" t="s">
        <v>12</v>
      </c>
      <c r="D128" s="4"/>
      <c r="E128" s="28">
        <v>53230</v>
      </c>
      <c r="F128" s="21">
        <v>668</v>
      </c>
      <c r="G128" s="6">
        <v>0.85</v>
      </c>
      <c r="H128" s="26">
        <f t="shared" si="9"/>
        <v>0.15000000000000002</v>
      </c>
      <c r="I128" s="3" t="s">
        <v>526</v>
      </c>
      <c r="J128" s="9">
        <v>0.96969696969696895</v>
      </c>
      <c r="K128" s="26">
        <f t="shared" si="10"/>
        <v>3.0303030303031053E-2</v>
      </c>
      <c r="L128" s="28">
        <v>17285</v>
      </c>
      <c r="M128" s="11">
        <f t="shared" si="13"/>
        <v>0.32472290061995118</v>
      </c>
      <c r="N128" s="24">
        <f t="shared" si="14"/>
        <v>1</v>
      </c>
    </row>
    <row r="129" spans="1:14" ht="26" customHeight="1">
      <c r="A129" s="5" t="s">
        <v>169</v>
      </c>
      <c r="B129" s="3" t="s">
        <v>170</v>
      </c>
      <c r="C129" s="3" t="s">
        <v>6</v>
      </c>
      <c r="D129" s="4"/>
      <c r="E129" s="28">
        <v>71900</v>
      </c>
      <c r="F129" s="21">
        <v>924</v>
      </c>
      <c r="G129" s="6">
        <v>0.83</v>
      </c>
      <c r="H129" s="26">
        <f t="shared" si="9"/>
        <v>0.17000000000000004</v>
      </c>
      <c r="I129" s="3" t="s">
        <v>526</v>
      </c>
      <c r="J129" s="9">
        <v>0.98360655737704905</v>
      </c>
      <c r="K129" s="26">
        <f t="shared" si="10"/>
        <v>1.6393442622950949E-2</v>
      </c>
      <c r="L129" s="28">
        <v>29652</v>
      </c>
      <c r="M129" s="11">
        <f t="shared" si="13"/>
        <v>0.41240611961057022</v>
      </c>
      <c r="N129" s="24">
        <f t="shared" si="14"/>
        <v>1</v>
      </c>
    </row>
    <row r="130" spans="1:14" ht="26" customHeight="1">
      <c r="A130" s="5" t="s">
        <v>171</v>
      </c>
      <c r="B130" s="3" t="s">
        <v>11</v>
      </c>
      <c r="C130" s="3" t="s">
        <v>12</v>
      </c>
      <c r="D130" s="4">
        <v>29027</v>
      </c>
      <c r="E130" s="28">
        <v>35219</v>
      </c>
      <c r="F130" s="21">
        <v>17188</v>
      </c>
      <c r="G130" s="6">
        <v>0.74</v>
      </c>
      <c r="H130" s="26">
        <f t="shared" si="9"/>
        <v>0.26</v>
      </c>
      <c r="I130" s="3" t="s">
        <v>526</v>
      </c>
      <c r="J130" s="9">
        <v>0.61856097224140305</v>
      </c>
      <c r="K130" s="26">
        <f t="shared" si="10"/>
        <v>0.38143902775859695</v>
      </c>
      <c r="L130" s="28">
        <v>4554</v>
      </c>
      <c r="M130" s="11">
        <f t="shared" si="13"/>
        <v>0.12930520457707487</v>
      </c>
      <c r="N130" s="24">
        <f t="shared" si="14"/>
        <v>1</v>
      </c>
    </row>
    <row r="131" spans="1:14" ht="26" customHeight="1">
      <c r="A131" s="5" t="s">
        <v>172</v>
      </c>
      <c r="B131" s="3" t="s">
        <v>100</v>
      </c>
      <c r="C131" s="3" t="s">
        <v>81</v>
      </c>
      <c r="D131" s="4"/>
      <c r="E131" s="28">
        <v>83490</v>
      </c>
      <c r="F131" s="21">
        <v>1706</v>
      </c>
      <c r="G131" s="6">
        <v>1</v>
      </c>
      <c r="H131" s="26">
        <f t="shared" si="9"/>
        <v>0</v>
      </c>
      <c r="I131" s="3" t="s">
        <v>527</v>
      </c>
      <c r="J131" s="9">
        <v>0.77361563517915299</v>
      </c>
      <c r="K131" s="26">
        <f t="shared" si="10"/>
        <v>0.22638436482084701</v>
      </c>
      <c r="L131" s="28">
        <v>19433</v>
      </c>
      <c r="M131" s="11">
        <f t="shared" ref="M131:M152" si="15">L131/E131</f>
        <v>0.23275841418133908</v>
      </c>
      <c r="N131" s="24">
        <f t="shared" si="14"/>
        <v>1</v>
      </c>
    </row>
    <row r="132" spans="1:14" ht="26" customHeight="1">
      <c r="A132" s="5" t="s">
        <v>173</v>
      </c>
      <c r="B132" s="3" t="s">
        <v>15</v>
      </c>
      <c r="C132" s="3" t="s">
        <v>6</v>
      </c>
      <c r="D132" s="4"/>
      <c r="E132" s="28">
        <v>34510</v>
      </c>
      <c r="F132" s="21">
        <v>2289</v>
      </c>
      <c r="G132" s="6">
        <v>0.59</v>
      </c>
      <c r="H132" s="26">
        <f t="shared" si="9"/>
        <v>0.41000000000000003</v>
      </c>
      <c r="I132" s="3" t="s">
        <v>527</v>
      </c>
      <c r="J132" s="9">
        <v>0.23400000000000001</v>
      </c>
      <c r="K132" s="26">
        <f t="shared" si="10"/>
        <v>0.76600000000000001</v>
      </c>
      <c r="L132" s="28">
        <v>4100</v>
      </c>
      <c r="M132" s="11">
        <f t="shared" si="15"/>
        <v>0.11880614314691394</v>
      </c>
      <c r="N132" s="23">
        <v>2</v>
      </c>
    </row>
    <row r="133" spans="1:14" ht="26" customHeight="1">
      <c r="A133" s="5" t="s">
        <v>174</v>
      </c>
      <c r="B133" s="3" t="s">
        <v>85</v>
      </c>
      <c r="C133" s="3" t="s">
        <v>9</v>
      </c>
      <c r="D133" s="4"/>
      <c r="E133" s="28">
        <v>57010</v>
      </c>
      <c r="F133" s="21">
        <v>1192</v>
      </c>
      <c r="G133" s="6">
        <v>0.66</v>
      </c>
      <c r="H133" s="26">
        <f t="shared" ref="H133:H196" si="16">1-G133</f>
        <v>0.33999999999999997</v>
      </c>
      <c r="I133" s="3" t="s">
        <v>526</v>
      </c>
      <c r="J133" s="9">
        <v>0.185</v>
      </c>
      <c r="K133" s="26">
        <f t="shared" ref="K133:K196" si="17">1-J133</f>
        <v>0.81499999999999995</v>
      </c>
      <c r="L133" s="28">
        <v>19371</v>
      </c>
      <c r="M133" s="11">
        <f t="shared" si="15"/>
        <v>0.33978249429924573</v>
      </c>
      <c r="N133" s="23">
        <v>2</v>
      </c>
    </row>
    <row r="134" spans="1:14" ht="26" customHeight="1">
      <c r="A134" s="5" t="s">
        <v>175</v>
      </c>
      <c r="B134" s="3" t="s">
        <v>80</v>
      </c>
      <c r="C134" s="3" t="s">
        <v>81</v>
      </c>
      <c r="D134" s="4"/>
      <c r="E134" s="28">
        <v>67680</v>
      </c>
      <c r="F134" s="21">
        <v>2088</v>
      </c>
      <c r="G134" s="6">
        <v>0.9</v>
      </c>
      <c r="H134" s="26">
        <f t="shared" si="16"/>
        <v>9.9999999999999978E-2</v>
      </c>
      <c r="I134" s="3" t="s">
        <v>526</v>
      </c>
      <c r="J134" s="9">
        <v>0.33800000000000002</v>
      </c>
      <c r="K134" s="26">
        <f t="shared" si="17"/>
        <v>0.66199999999999992</v>
      </c>
      <c r="L134" s="28">
        <v>26234</v>
      </c>
      <c r="M134" s="11">
        <f t="shared" si="15"/>
        <v>0.38761820330969265</v>
      </c>
      <c r="N134" s="23">
        <v>2</v>
      </c>
    </row>
    <row r="135" spans="1:14" ht="26" customHeight="1">
      <c r="A135" s="5" t="s">
        <v>176</v>
      </c>
      <c r="B135" s="3" t="s">
        <v>5</v>
      </c>
      <c r="C135" s="3" t="s">
        <v>6</v>
      </c>
      <c r="D135" s="4"/>
      <c r="E135" s="28">
        <v>84230</v>
      </c>
      <c r="F135" s="21">
        <v>2044</v>
      </c>
      <c r="G135" s="6">
        <v>1</v>
      </c>
      <c r="H135" s="26">
        <f t="shared" si="16"/>
        <v>0</v>
      </c>
      <c r="I135" s="3" t="s">
        <v>527</v>
      </c>
      <c r="J135" s="9">
        <v>0</v>
      </c>
      <c r="K135" s="26">
        <f t="shared" si="17"/>
        <v>1</v>
      </c>
      <c r="L135" s="28"/>
      <c r="M135" s="11">
        <f t="shared" si="15"/>
        <v>0</v>
      </c>
      <c r="N135" s="23">
        <f>IF(G135=0, 2, 1)</f>
        <v>1</v>
      </c>
    </row>
    <row r="136" spans="1:14" ht="26" customHeight="1">
      <c r="A136" s="5" t="s">
        <v>177</v>
      </c>
      <c r="B136" s="3" t="s">
        <v>92</v>
      </c>
      <c r="C136" s="3" t="s">
        <v>9</v>
      </c>
      <c r="D136" s="4"/>
      <c r="E136" s="28">
        <v>69498</v>
      </c>
      <c r="F136" s="21">
        <v>846</v>
      </c>
      <c r="G136" s="6">
        <v>0.88</v>
      </c>
      <c r="H136" s="26">
        <f t="shared" si="16"/>
        <v>0.12</v>
      </c>
      <c r="I136" s="3" t="s">
        <v>526</v>
      </c>
      <c r="J136" s="9">
        <v>0.31</v>
      </c>
      <c r="K136" s="26">
        <f t="shared" si="17"/>
        <v>0.69</v>
      </c>
      <c r="L136" s="28">
        <v>24109</v>
      </c>
      <c r="M136" s="11">
        <f t="shared" si="15"/>
        <v>0.34690206912429133</v>
      </c>
      <c r="N136" s="23">
        <v>2</v>
      </c>
    </row>
    <row r="137" spans="1:14" ht="26" customHeight="1">
      <c r="A137" s="5" t="s">
        <v>178</v>
      </c>
      <c r="B137" s="3" t="s">
        <v>20</v>
      </c>
      <c r="C137" s="3" t="s">
        <v>21</v>
      </c>
      <c r="D137" s="4"/>
      <c r="E137" s="28">
        <v>74274</v>
      </c>
      <c r="F137" s="21">
        <v>410</v>
      </c>
      <c r="G137" s="6">
        <v>0.85</v>
      </c>
      <c r="H137" s="26">
        <f t="shared" si="16"/>
        <v>0.15000000000000002</v>
      </c>
      <c r="I137" s="3" t="s">
        <v>527</v>
      </c>
      <c r="J137" s="9">
        <v>0.26100000000000001</v>
      </c>
      <c r="K137" s="26">
        <f t="shared" si="17"/>
        <v>0.73899999999999999</v>
      </c>
      <c r="L137" s="28">
        <v>28778</v>
      </c>
      <c r="M137" s="11">
        <f t="shared" si="15"/>
        <v>0.38745725287449173</v>
      </c>
      <c r="N137" s="23">
        <v>2</v>
      </c>
    </row>
    <row r="138" spans="1:14" ht="26" customHeight="1">
      <c r="A138" s="5" t="s">
        <v>179</v>
      </c>
      <c r="B138" s="3" t="s">
        <v>70</v>
      </c>
      <c r="C138" s="3" t="s">
        <v>12</v>
      </c>
      <c r="D138" s="4"/>
      <c r="E138" s="28">
        <v>59152</v>
      </c>
      <c r="F138" s="21">
        <v>945</v>
      </c>
      <c r="G138" s="6">
        <v>0.87</v>
      </c>
      <c r="H138" s="26">
        <f t="shared" si="16"/>
        <v>0.13</v>
      </c>
      <c r="I138" s="3" t="s">
        <v>526</v>
      </c>
      <c r="J138" s="9">
        <v>0.26500000000000001</v>
      </c>
      <c r="K138" s="26">
        <f t="shared" si="17"/>
        <v>0.73499999999999999</v>
      </c>
      <c r="L138" s="28">
        <v>26561</v>
      </c>
      <c r="M138" s="11">
        <f t="shared" si="15"/>
        <v>0.44902961860968355</v>
      </c>
      <c r="N138" s="23">
        <v>2</v>
      </c>
    </row>
    <row r="139" spans="1:14" ht="26" customHeight="1">
      <c r="A139" s="5" t="s">
        <v>180</v>
      </c>
      <c r="B139" s="3" t="s">
        <v>20</v>
      </c>
      <c r="C139" s="3" t="s">
        <v>21</v>
      </c>
      <c r="D139" s="4"/>
      <c r="E139" s="28">
        <v>86705</v>
      </c>
      <c r="F139" s="21">
        <v>7178</v>
      </c>
      <c r="G139" s="6">
        <v>1</v>
      </c>
      <c r="H139" s="26">
        <f t="shared" si="16"/>
        <v>0</v>
      </c>
      <c r="I139" s="3" t="s">
        <v>527</v>
      </c>
      <c r="J139" s="9">
        <v>4.8149262714414602E-3</v>
      </c>
      <c r="K139" s="26">
        <f t="shared" si="17"/>
        <v>0.99518507372855858</v>
      </c>
      <c r="L139" s="28">
        <v>6000</v>
      </c>
      <c r="M139" s="11">
        <f t="shared" si="15"/>
        <v>6.9200161467043428E-2</v>
      </c>
      <c r="N139" s="23">
        <f>IF(G139=0, 2, 1)</f>
        <v>1</v>
      </c>
    </row>
    <row r="140" spans="1:14" ht="26" customHeight="1">
      <c r="A140" s="5" t="s">
        <v>181</v>
      </c>
      <c r="B140" s="3" t="s">
        <v>51</v>
      </c>
      <c r="C140" s="3" t="s">
        <v>52</v>
      </c>
      <c r="D140" s="4"/>
      <c r="E140" s="28">
        <v>90165</v>
      </c>
      <c r="F140" s="21">
        <v>916</v>
      </c>
      <c r="G140" s="6">
        <v>1</v>
      </c>
      <c r="H140" s="26">
        <f t="shared" si="16"/>
        <v>0</v>
      </c>
      <c r="I140" s="3" t="s">
        <v>527</v>
      </c>
      <c r="J140" s="9">
        <v>0.31337325349301398</v>
      </c>
      <c r="K140" s="26">
        <f t="shared" si="17"/>
        <v>0.68662674650698596</v>
      </c>
      <c r="L140" s="28">
        <v>14319</v>
      </c>
      <c r="M140" s="11">
        <f t="shared" si="15"/>
        <v>0.15880885044085843</v>
      </c>
      <c r="N140" s="23">
        <f>IF(G140=0, 2, 1)</f>
        <v>1</v>
      </c>
    </row>
    <row r="141" spans="1:14" ht="26" customHeight="1">
      <c r="A141" s="5" t="s">
        <v>182</v>
      </c>
      <c r="B141" s="3" t="s">
        <v>15</v>
      </c>
      <c r="C141" s="3" t="s">
        <v>6</v>
      </c>
      <c r="D141" s="4"/>
      <c r="E141" s="28">
        <v>90382</v>
      </c>
      <c r="F141" s="21">
        <v>1419</v>
      </c>
      <c r="G141" s="6">
        <v>1</v>
      </c>
      <c r="H141" s="26">
        <f t="shared" si="16"/>
        <v>0</v>
      </c>
      <c r="I141" s="3" t="s">
        <v>527</v>
      </c>
      <c r="J141" s="9">
        <v>0</v>
      </c>
      <c r="K141" s="26">
        <f t="shared" si="17"/>
        <v>1</v>
      </c>
      <c r="L141" s="28">
        <v>0</v>
      </c>
      <c r="M141" s="11">
        <f t="shared" si="15"/>
        <v>0</v>
      </c>
      <c r="N141" s="23">
        <f>IF(G141=0, 2, 1)</f>
        <v>1</v>
      </c>
    </row>
    <row r="142" spans="1:14" ht="26" customHeight="1">
      <c r="A142" s="5" t="s">
        <v>183</v>
      </c>
      <c r="B142" s="3" t="s">
        <v>85</v>
      </c>
      <c r="C142" s="3" t="s">
        <v>9</v>
      </c>
      <c r="D142" s="4"/>
      <c r="E142" s="28">
        <v>66420</v>
      </c>
      <c r="F142" s="21">
        <v>4910</v>
      </c>
      <c r="G142" s="6">
        <v>0.56000000000000005</v>
      </c>
      <c r="H142" s="26">
        <f t="shared" si="16"/>
        <v>0.43999999999999995</v>
      </c>
      <c r="I142" s="3" t="s">
        <v>526</v>
      </c>
      <c r="J142" s="9">
        <v>0.36799999999999999</v>
      </c>
      <c r="K142" s="26">
        <f t="shared" si="17"/>
        <v>0.63200000000000001</v>
      </c>
      <c r="L142" s="28">
        <v>9433</v>
      </c>
      <c r="M142" s="11">
        <f t="shared" si="15"/>
        <v>0.14202047576031315</v>
      </c>
      <c r="N142" s="23">
        <v>2</v>
      </c>
    </row>
    <row r="143" spans="1:14" ht="26" customHeight="1">
      <c r="A143" s="5" t="s">
        <v>184</v>
      </c>
      <c r="B143" s="3" t="s">
        <v>11</v>
      </c>
      <c r="C143" s="3" t="s">
        <v>12</v>
      </c>
      <c r="D143" s="4"/>
      <c r="E143" s="28">
        <v>48472</v>
      </c>
      <c r="F143" s="21">
        <v>1573</v>
      </c>
      <c r="G143" s="6">
        <v>0.71</v>
      </c>
      <c r="H143" s="26">
        <f t="shared" si="16"/>
        <v>0.29000000000000004</v>
      </c>
      <c r="I143" s="3" t="s">
        <v>527</v>
      </c>
      <c r="J143" s="9">
        <v>0.497</v>
      </c>
      <c r="K143" s="26">
        <f t="shared" si="17"/>
        <v>0.503</v>
      </c>
      <c r="L143" s="28">
        <v>20540</v>
      </c>
      <c r="M143" s="11">
        <f t="shared" si="15"/>
        <v>0.42374979369532928</v>
      </c>
      <c r="N143" s="23">
        <v>2</v>
      </c>
    </row>
    <row r="144" spans="1:14" ht="26" customHeight="1">
      <c r="A144" s="5" t="s">
        <v>185</v>
      </c>
      <c r="B144" s="3" t="s">
        <v>5</v>
      </c>
      <c r="C144" s="3" t="s">
        <v>6</v>
      </c>
      <c r="D144" s="4"/>
      <c r="E144" s="28">
        <v>82602</v>
      </c>
      <c r="F144" s="21">
        <v>1629</v>
      </c>
      <c r="G144" s="6">
        <v>0.84</v>
      </c>
      <c r="H144" s="26">
        <f t="shared" si="16"/>
        <v>0.16000000000000003</v>
      </c>
      <c r="I144" s="3" t="s">
        <v>526</v>
      </c>
      <c r="J144" s="9">
        <v>0.87047619047618996</v>
      </c>
      <c r="K144" s="26">
        <f t="shared" si="17"/>
        <v>0.12952380952381004</v>
      </c>
      <c r="L144" s="28">
        <v>27397</v>
      </c>
      <c r="M144" s="11">
        <f t="shared" si="15"/>
        <v>0.33167477785041527</v>
      </c>
      <c r="N144" s="24">
        <f>IF(G144=0, 2, 1)</f>
        <v>1</v>
      </c>
    </row>
    <row r="145" spans="1:14" ht="26" customHeight="1">
      <c r="A145" s="5" t="s">
        <v>186</v>
      </c>
      <c r="B145" s="3" t="s">
        <v>5</v>
      </c>
      <c r="C145" s="3" t="s">
        <v>6</v>
      </c>
      <c r="D145" s="4"/>
      <c r="E145" s="28">
        <v>76220</v>
      </c>
      <c r="F145" s="21">
        <v>5818</v>
      </c>
      <c r="G145" s="6">
        <v>0.69</v>
      </c>
      <c r="H145" s="26">
        <f t="shared" si="16"/>
        <v>0.31000000000000005</v>
      </c>
      <c r="I145" s="3" t="s">
        <v>526</v>
      </c>
      <c r="J145" s="9">
        <v>0.83268671193016397</v>
      </c>
      <c r="K145" s="26">
        <f t="shared" si="17"/>
        <v>0.16731328806983603</v>
      </c>
      <c r="L145" s="28">
        <v>24575</v>
      </c>
      <c r="M145" s="11">
        <f t="shared" si="15"/>
        <v>0.32242193649960638</v>
      </c>
      <c r="N145" s="24">
        <f>IF(G145=0, 2, 1)</f>
        <v>1</v>
      </c>
    </row>
    <row r="146" spans="1:14" ht="26" customHeight="1">
      <c r="A146" s="5" t="s">
        <v>187</v>
      </c>
      <c r="B146" s="3" t="s">
        <v>92</v>
      </c>
      <c r="C146" s="3" t="s">
        <v>9</v>
      </c>
      <c r="D146" s="4"/>
      <c r="E146" s="28">
        <v>60660</v>
      </c>
      <c r="F146" s="21">
        <v>671</v>
      </c>
      <c r="G146" s="6">
        <v>0.87</v>
      </c>
      <c r="H146" s="26">
        <f t="shared" si="16"/>
        <v>0.13</v>
      </c>
      <c r="I146" s="3" t="s">
        <v>526</v>
      </c>
      <c r="J146" s="9">
        <v>1</v>
      </c>
      <c r="K146" s="26">
        <f t="shared" si="17"/>
        <v>0</v>
      </c>
      <c r="L146" s="28">
        <v>31221</v>
      </c>
      <c r="M146" s="11">
        <f t="shared" si="15"/>
        <v>0.51468842729970321</v>
      </c>
      <c r="N146" s="23">
        <f>IF(G146=0, 2, 1)</f>
        <v>1</v>
      </c>
    </row>
    <row r="147" spans="1:14" ht="26" customHeight="1">
      <c r="A147" s="5" t="s">
        <v>188</v>
      </c>
      <c r="B147" s="3" t="s">
        <v>170</v>
      </c>
      <c r="C147" s="3" t="s">
        <v>6</v>
      </c>
      <c r="D147" s="4"/>
      <c r="E147" s="28">
        <v>65142</v>
      </c>
      <c r="F147" s="21">
        <v>1172</v>
      </c>
      <c r="G147" s="6">
        <v>0.76</v>
      </c>
      <c r="H147" s="26">
        <f t="shared" si="16"/>
        <v>0.24</v>
      </c>
      <c r="I147" s="3" t="s">
        <v>526</v>
      </c>
      <c r="J147" s="9">
        <v>0.91666666666666596</v>
      </c>
      <c r="K147" s="26">
        <f t="shared" si="17"/>
        <v>8.3333333333334036E-2</v>
      </c>
      <c r="L147" s="28">
        <v>29526</v>
      </c>
      <c r="M147" s="11">
        <f t="shared" si="15"/>
        <v>0.45325596389426176</v>
      </c>
      <c r="N147" s="24">
        <f>IF(G147=0, 2, 1)</f>
        <v>1</v>
      </c>
    </row>
    <row r="148" spans="1:14" ht="26" customHeight="1">
      <c r="A148" s="5" t="s">
        <v>189</v>
      </c>
      <c r="B148" s="3" t="s">
        <v>11</v>
      </c>
      <c r="C148" s="3" t="s">
        <v>12</v>
      </c>
      <c r="D148" s="4"/>
      <c r="E148" s="28">
        <v>55790</v>
      </c>
      <c r="F148" s="21">
        <v>3247</v>
      </c>
      <c r="G148" s="6">
        <v>0.87</v>
      </c>
      <c r="H148" s="26">
        <f t="shared" si="16"/>
        <v>0.13</v>
      </c>
      <c r="I148" s="3" t="s">
        <v>526</v>
      </c>
      <c r="J148" s="9">
        <v>0.376</v>
      </c>
      <c r="K148" s="26">
        <f t="shared" si="17"/>
        <v>0.624</v>
      </c>
      <c r="L148" s="28">
        <v>15332</v>
      </c>
      <c r="M148" s="11">
        <f t="shared" si="15"/>
        <v>0.27481627531815739</v>
      </c>
      <c r="N148" s="23">
        <v>2</v>
      </c>
    </row>
    <row r="149" spans="1:14" ht="26" customHeight="1">
      <c r="A149" s="5" t="s">
        <v>190</v>
      </c>
      <c r="B149" s="3" t="s">
        <v>18</v>
      </c>
      <c r="C149" s="3" t="s">
        <v>6</v>
      </c>
      <c r="D149" s="4"/>
      <c r="E149" s="28">
        <v>54630</v>
      </c>
      <c r="F149" s="21">
        <v>9809</v>
      </c>
      <c r="G149" s="6">
        <v>0.35</v>
      </c>
      <c r="H149" s="26">
        <f t="shared" si="16"/>
        <v>0.65</v>
      </c>
      <c r="I149" s="3" t="s">
        <v>526</v>
      </c>
      <c r="J149" s="9">
        <v>0.10199999999999999</v>
      </c>
      <c r="K149" s="26">
        <f t="shared" si="17"/>
        <v>0.89800000000000002</v>
      </c>
      <c r="L149" s="28">
        <v>14162</v>
      </c>
      <c r="M149" s="11">
        <f t="shared" si="15"/>
        <v>0.25923485264506679</v>
      </c>
      <c r="N149" s="23">
        <v>2</v>
      </c>
    </row>
    <row r="150" spans="1:14" ht="26" customHeight="1">
      <c r="A150" s="5" t="s">
        <v>191</v>
      </c>
      <c r="B150" s="3" t="s">
        <v>31</v>
      </c>
      <c r="C150" s="3" t="s">
        <v>12</v>
      </c>
      <c r="D150" s="4"/>
      <c r="E150" s="28">
        <v>72991</v>
      </c>
      <c r="F150" s="21">
        <v>2644</v>
      </c>
      <c r="G150" s="6">
        <v>0.82</v>
      </c>
      <c r="H150" s="26">
        <f t="shared" si="16"/>
        <v>0.18000000000000005</v>
      </c>
      <c r="I150" s="3" t="s">
        <v>526</v>
      </c>
      <c r="J150" s="9">
        <v>0.93785310734463201</v>
      </c>
      <c r="K150" s="26">
        <f t="shared" si="17"/>
        <v>6.2146892655367991E-2</v>
      </c>
      <c r="L150" s="28">
        <v>29357</v>
      </c>
      <c r="M150" s="11">
        <f t="shared" si="15"/>
        <v>0.40220027126632052</v>
      </c>
      <c r="N150" s="24">
        <f>IF(G150=0, 2, 1)</f>
        <v>1</v>
      </c>
    </row>
    <row r="151" spans="1:14" ht="26" customHeight="1">
      <c r="A151" s="5" t="s">
        <v>192</v>
      </c>
      <c r="B151" s="3" t="s">
        <v>31</v>
      </c>
      <c r="C151" s="3" t="s">
        <v>12</v>
      </c>
      <c r="D151" s="4"/>
      <c r="E151" s="28">
        <v>71134</v>
      </c>
      <c r="F151" s="21">
        <v>1570</v>
      </c>
      <c r="G151" s="6">
        <v>0.9</v>
      </c>
      <c r="H151" s="26">
        <f t="shared" si="16"/>
        <v>9.9999999999999978E-2</v>
      </c>
      <c r="I151" s="3" t="s">
        <v>527</v>
      </c>
      <c r="J151" s="9">
        <v>0.988913525498891</v>
      </c>
      <c r="K151" s="26">
        <f t="shared" si="17"/>
        <v>1.1086474501109E-2</v>
      </c>
      <c r="L151" s="28">
        <v>31175</v>
      </c>
      <c r="M151" s="11">
        <f t="shared" si="15"/>
        <v>0.4382573734079343</v>
      </c>
      <c r="N151" s="24">
        <f>IF(G151=0, 2, 1)</f>
        <v>1</v>
      </c>
    </row>
    <row r="152" spans="1:14" ht="26" customHeight="1">
      <c r="A152" s="5" t="s">
        <v>193</v>
      </c>
      <c r="B152" s="3" t="s">
        <v>70</v>
      </c>
      <c r="C152" s="3" t="s">
        <v>12</v>
      </c>
      <c r="D152" s="4">
        <v>28900</v>
      </c>
      <c r="E152" s="28">
        <v>57592</v>
      </c>
      <c r="F152" s="21">
        <v>34537</v>
      </c>
      <c r="G152" s="6">
        <v>0.66</v>
      </c>
      <c r="H152" s="26">
        <f t="shared" si="16"/>
        <v>0.33999999999999997</v>
      </c>
      <c r="I152" s="3" t="s">
        <v>526</v>
      </c>
      <c r="J152" s="9">
        <v>0.53012489134910101</v>
      </c>
      <c r="K152" s="26">
        <f t="shared" si="17"/>
        <v>0.46987510865089899</v>
      </c>
      <c r="L152" s="28">
        <v>7266</v>
      </c>
      <c r="M152" s="11">
        <f t="shared" si="15"/>
        <v>0.12616335602166967</v>
      </c>
      <c r="N152" s="23">
        <f>IF(G152=0, 2, 1)</f>
        <v>1</v>
      </c>
    </row>
    <row r="153" spans="1:14" ht="26" customHeight="1">
      <c r="A153" s="5" t="s">
        <v>194</v>
      </c>
      <c r="B153" s="3" t="s">
        <v>5</v>
      </c>
      <c r="C153" s="3" t="s">
        <v>6</v>
      </c>
      <c r="D153" s="4"/>
      <c r="E153" s="28">
        <v>67000</v>
      </c>
      <c r="F153" s="21">
        <v>1856</v>
      </c>
      <c r="G153" s="6" t="s">
        <v>529</v>
      </c>
      <c r="H153" s="26" t="e">
        <f t="shared" si="16"/>
        <v>#VALUE!</v>
      </c>
      <c r="I153" s="3" t="s">
        <v>526</v>
      </c>
      <c r="J153" s="9" t="s">
        <v>529</v>
      </c>
      <c r="K153" s="26" t="e">
        <f t="shared" si="17"/>
        <v>#VALUE!</v>
      </c>
      <c r="L153" s="28" t="s">
        <v>529</v>
      </c>
      <c r="M153" s="11" t="s">
        <v>529</v>
      </c>
      <c r="N153" s="23">
        <v>2</v>
      </c>
    </row>
    <row r="154" spans="1:14" ht="26" customHeight="1">
      <c r="A154" s="5" t="s">
        <v>195</v>
      </c>
      <c r="B154" s="3" t="s">
        <v>100</v>
      </c>
      <c r="C154" s="3" t="s">
        <v>81</v>
      </c>
      <c r="D154" s="4">
        <v>24204</v>
      </c>
      <c r="E154" s="28">
        <v>41390</v>
      </c>
      <c r="F154" s="21">
        <v>23992</v>
      </c>
      <c r="G154" s="6">
        <v>0.78</v>
      </c>
      <c r="H154" s="26">
        <f t="shared" si="16"/>
        <v>0.21999999999999997</v>
      </c>
      <c r="I154" s="3" t="s">
        <v>526</v>
      </c>
      <c r="J154" s="9">
        <v>0.78671437461107596</v>
      </c>
      <c r="K154" s="26">
        <f t="shared" si="17"/>
        <v>0.21328562538892404</v>
      </c>
      <c r="L154" s="28">
        <v>5164</v>
      </c>
      <c r="M154" s="11">
        <f t="shared" ref="M154:M185" si="18">L154/E154</f>
        <v>0.12476443585407103</v>
      </c>
      <c r="N154" s="24">
        <f>IF(G154=0, 2, 1)</f>
        <v>1</v>
      </c>
    </row>
    <row r="155" spans="1:14" ht="26" customHeight="1">
      <c r="A155" s="5" t="s">
        <v>196</v>
      </c>
      <c r="B155" s="3" t="s">
        <v>5</v>
      </c>
      <c r="C155" s="3" t="s">
        <v>6</v>
      </c>
      <c r="D155" s="4"/>
      <c r="E155" s="28">
        <v>68716</v>
      </c>
      <c r="F155" s="21">
        <v>4279</v>
      </c>
      <c r="G155" s="6">
        <v>0.88</v>
      </c>
      <c r="H155" s="26">
        <f t="shared" si="16"/>
        <v>0.12</v>
      </c>
      <c r="I155" s="3" t="s">
        <v>526</v>
      </c>
      <c r="J155" s="9">
        <v>1.00418994413407</v>
      </c>
      <c r="K155" s="26">
        <f t="shared" si="17"/>
        <v>-4.1899441340700339E-3</v>
      </c>
      <c r="L155" s="28">
        <v>22274</v>
      </c>
      <c r="M155" s="11">
        <f t="shared" si="18"/>
        <v>0.3241457593573549</v>
      </c>
      <c r="N155" s="24">
        <f>IF(G155=0, 2, 1)</f>
        <v>1</v>
      </c>
    </row>
    <row r="156" spans="1:14" ht="26" customHeight="1">
      <c r="A156" s="5" t="s">
        <v>197</v>
      </c>
      <c r="B156" s="3" t="s">
        <v>92</v>
      </c>
      <c r="C156" s="3" t="s">
        <v>9</v>
      </c>
      <c r="D156" s="4">
        <v>31974</v>
      </c>
      <c r="E156" s="28">
        <v>49188</v>
      </c>
      <c r="F156" s="21">
        <v>19020</v>
      </c>
      <c r="G156" s="6">
        <v>0.41</v>
      </c>
      <c r="H156" s="26">
        <f t="shared" si="16"/>
        <v>0.59000000000000008</v>
      </c>
      <c r="I156" s="3" t="s">
        <v>526</v>
      </c>
      <c r="J156" s="9">
        <v>3.32024581768521E-2</v>
      </c>
      <c r="K156" s="26">
        <f t="shared" si="17"/>
        <v>0.96679754182314792</v>
      </c>
      <c r="L156" s="28">
        <v>7279</v>
      </c>
      <c r="M156" s="11">
        <f t="shared" si="18"/>
        <v>0.14798324794665366</v>
      </c>
      <c r="N156" s="23">
        <f>IF(G156=0, 2, 1)</f>
        <v>1</v>
      </c>
    </row>
    <row r="157" spans="1:14" ht="26" customHeight="1">
      <c r="A157" s="5" t="s">
        <v>198</v>
      </c>
      <c r="B157" s="3" t="s">
        <v>199</v>
      </c>
      <c r="C157" s="3" t="s">
        <v>9</v>
      </c>
      <c r="D157" s="4"/>
      <c r="E157" s="28">
        <v>44710</v>
      </c>
      <c r="F157" s="21">
        <v>1628</v>
      </c>
      <c r="G157" s="6">
        <v>0.73</v>
      </c>
      <c r="H157" s="26">
        <f t="shared" si="16"/>
        <v>0.27</v>
      </c>
      <c r="I157" s="3" t="s">
        <v>526</v>
      </c>
      <c r="J157" s="9">
        <v>0.33400000000000002</v>
      </c>
      <c r="K157" s="26">
        <f t="shared" si="17"/>
        <v>0.66599999999999993</v>
      </c>
      <c r="L157" s="28">
        <v>12026</v>
      </c>
      <c r="M157" s="11">
        <f t="shared" si="18"/>
        <v>0.26897785730261686</v>
      </c>
      <c r="N157" s="23">
        <v>2</v>
      </c>
    </row>
    <row r="158" spans="1:14" ht="26" customHeight="1">
      <c r="A158" s="5" t="s">
        <v>200</v>
      </c>
      <c r="B158" s="3" t="s">
        <v>170</v>
      </c>
      <c r="C158" s="3" t="s">
        <v>6</v>
      </c>
      <c r="D158" s="4"/>
      <c r="E158" s="28">
        <v>86065</v>
      </c>
      <c r="F158" s="21">
        <v>5632</v>
      </c>
      <c r="G158" s="6">
        <v>0.99</v>
      </c>
      <c r="H158" s="26">
        <f t="shared" si="16"/>
        <v>1.0000000000000009E-2</v>
      </c>
      <c r="I158" s="3" t="s">
        <v>527</v>
      </c>
      <c r="J158" s="9">
        <v>0.37126654064272202</v>
      </c>
      <c r="K158" s="26">
        <f t="shared" si="17"/>
        <v>0.62873345935727798</v>
      </c>
      <c r="L158" s="28">
        <v>11898</v>
      </c>
      <c r="M158" s="11">
        <f t="shared" si="18"/>
        <v>0.13824435020042991</v>
      </c>
      <c r="N158" s="24">
        <f t="shared" ref="N158:N163" si="19">IF(G158=0, 2, 1)</f>
        <v>1</v>
      </c>
    </row>
    <row r="159" spans="1:14" ht="26" customHeight="1">
      <c r="A159" s="5" t="s">
        <v>201</v>
      </c>
      <c r="B159" s="3" t="s">
        <v>15</v>
      </c>
      <c r="C159" s="3" t="s">
        <v>6</v>
      </c>
      <c r="D159" s="4"/>
      <c r="E159" s="28">
        <v>71197</v>
      </c>
      <c r="F159" s="21">
        <v>1192</v>
      </c>
      <c r="G159" s="6">
        <v>0.87</v>
      </c>
      <c r="H159" s="26">
        <f t="shared" si="16"/>
        <v>0.13</v>
      </c>
      <c r="I159" s="3" t="s">
        <v>526</v>
      </c>
      <c r="J159" s="9">
        <v>1</v>
      </c>
      <c r="K159" s="26">
        <f t="shared" si="17"/>
        <v>0</v>
      </c>
      <c r="L159" s="28">
        <v>33951</v>
      </c>
      <c r="M159" s="11">
        <f t="shared" si="18"/>
        <v>0.47685998005533942</v>
      </c>
      <c r="N159" s="24">
        <f t="shared" si="19"/>
        <v>1</v>
      </c>
    </row>
    <row r="160" spans="1:14" ht="26" customHeight="1">
      <c r="A160" s="5" t="s">
        <v>202</v>
      </c>
      <c r="B160" s="3" t="s">
        <v>11</v>
      </c>
      <c r="C160" s="3" t="s">
        <v>12</v>
      </c>
      <c r="D160" s="4"/>
      <c r="E160" s="28">
        <v>74208</v>
      </c>
      <c r="F160" s="21">
        <v>1357</v>
      </c>
      <c r="G160" s="6">
        <v>0.94</v>
      </c>
      <c r="H160" s="26">
        <f t="shared" si="16"/>
        <v>6.0000000000000053E-2</v>
      </c>
      <c r="I160" s="3" t="s">
        <v>526</v>
      </c>
      <c r="J160" s="9">
        <v>0.93017456359102202</v>
      </c>
      <c r="K160" s="26">
        <f t="shared" si="17"/>
        <v>6.9825436408977981E-2</v>
      </c>
      <c r="L160" s="28">
        <v>37159</v>
      </c>
      <c r="M160" s="11">
        <f t="shared" si="18"/>
        <v>0.50074115998275115</v>
      </c>
      <c r="N160" s="24">
        <f t="shared" si="19"/>
        <v>1</v>
      </c>
    </row>
    <row r="161" spans="1:14" ht="26" customHeight="1">
      <c r="A161" s="5" t="s">
        <v>203</v>
      </c>
      <c r="B161" s="3" t="s">
        <v>204</v>
      </c>
      <c r="C161" s="3" t="s">
        <v>81</v>
      </c>
      <c r="D161" s="4">
        <v>29286</v>
      </c>
      <c r="E161" s="28">
        <v>46160</v>
      </c>
      <c r="F161" s="21">
        <v>13415</v>
      </c>
      <c r="G161" s="6">
        <v>0.8</v>
      </c>
      <c r="H161" s="26">
        <f t="shared" si="16"/>
        <v>0.19999999999999996</v>
      </c>
      <c r="I161" s="3" t="s">
        <v>526</v>
      </c>
      <c r="J161" s="9">
        <v>0.65085013839462202</v>
      </c>
      <c r="K161" s="26">
        <f t="shared" si="17"/>
        <v>0.34914986160537798</v>
      </c>
      <c r="L161" s="28">
        <v>4506</v>
      </c>
      <c r="M161" s="11">
        <f t="shared" si="18"/>
        <v>9.7616984402079721E-2</v>
      </c>
      <c r="N161" s="24">
        <f t="shared" si="19"/>
        <v>1</v>
      </c>
    </row>
    <row r="162" spans="1:14" ht="26" customHeight="1">
      <c r="A162" s="5" t="s">
        <v>205</v>
      </c>
      <c r="B162" s="3" t="s">
        <v>23</v>
      </c>
      <c r="C162" s="3" t="s">
        <v>12</v>
      </c>
      <c r="D162" s="4"/>
      <c r="E162" s="28">
        <v>87590</v>
      </c>
      <c r="F162" s="21">
        <v>1754</v>
      </c>
      <c r="G162" s="6">
        <v>1</v>
      </c>
      <c r="H162" s="26">
        <f t="shared" si="16"/>
        <v>0</v>
      </c>
      <c r="I162" s="3" t="s">
        <v>527</v>
      </c>
      <c r="J162" s="9">
        <v>0.56350053361792896</v>
      </c>
      <c r="K162" s="26">
        <f t="shared" si="17"/>
        <v>0.43649946638207104</v>
      </c>
      <c r="L162" s="28">
        <v>16670</v>
      </c>
      <c r="M162" s="11">
        <f t="shared" si="18"/>
        <v>0.19031852951250142</v>
      </c>
      <c r="N162" s="24">
        <f t="shared" si="19"/>
        <v>1</v>
      </c>
    </row>
    <row r="163" spans="1:14" ht="26" customHeight="1">
      <c r="A163" s="5" t="s">
        <v>206</v>
      </c>
      <c r="B163" s="3" t="s">
        <v>5</v>
      </c>
      <c r="C163" s="3" t="s">
        <v>6</v>
      </c>
      <c r="D163" s="4"/>
      <c r="E163" s="28">
        <v>55086</v>
      </c>
      <c r="F163" s="21">
        <v>851</v>
      </c>
      <c r="G163" s="6">
        <v>0.83</v>
      </c>
      <c r="H163" s="26">
        <f t="shared" si="16"/>
        <v>0.17000000000000004</v>
      </c>
      <c r="I163" s="3" t="s">
        <v>526</v>
      </c>
      <c r="J163" s="9">
        <v>0</v>
      </c>
      <c r="K163" s="26">
        <f t="shared" si="17"/>
        <v>1</v>
      </c>
      <c r="L163" s="28">
        <v>0</v>
      </c>
      <c r="M163" s="11">
        <f t="shared" si="18"/>
        <v>0</v>
      </c>
      <c r="N163" s="23">
        <f t="shared" si="19"/>
        <v>1</v>
      </c>
    </row>
    <row r="164" spans="1:14" ht="26" customHeight="1">
      <c r="A164" s="5" t="s">
        <v>207</v>
      </c>
      <c r="B164" s="3" t="s">
        <v>15</v>
      </c>
      <c r="C164" s="3" t="s">
        <v>6</v>
      </c>
      <c r="D164" s="4"/>
      <c r="E164" s="28">
        <v>61874</v>
      </c>
      <c r="F164" s="21">
        <v>1771</v>
      </c>
      <c r="G164" s="6">
        <v>0.79</v>
      </c>
      <c r="H164" s="26">
        <f t="shared" si="16"/>
        <v>0.20999999999999996</v>
      </c>
      <c r="I164" s="3" t="s">
        <v>526</v>
      </c>
      <c r="J164" s="9">
        <v>0.185</v>
      </c>
      <c r="K164" s="26">
        <f t="shared" si="17"/>
        <v>0.81499999999999995</v>
      </c>
      <c r="L164" s="28">
        <v>21162</v>
      </c>
      <c r="M164" s="11">
        <f t="shared" si="18"/>
        <v>0.34201764877008112</v>
      </c>
      <c r="N164" s="23">
        <v>2</v>
      </c>
    </row>
    <row r="165" spans="1:14" ht="26" customHeight="1">
      <c r="A165" s="5" t="s">
        <v>208</v>
      </c>
      <c r="B165" s="3" t="s">
        <v>31</v>
      </c>
      <c r="C165" s="3" t="s">
        <v>12</v>
      </c>
      <c r="D165" s="4"/>
      <c r="E165" s="28">
        <v>68626</v>
      </c>
      <c r="F165" s="21">
        <v>996</v>
      </c>
      <c r="G165" s="6">
        <v>0.91</v>
      </c>
      <c r="H165" s="26">
        <f t="shared" si="16"/>
        <v>8.9999999999999969E-2</v>
      </c>
      <c r="I165" s="3" t="s">
        <v>526</v>
      </c>
      <c r="J165" s="9">
        <v>0.979797979797979</v>
      </c>
      <c r="K165" s="26">
        <f t="shared" si="17"/>
        <v>2.0202020202020998E-2</v>
      </c>
      <c r="L165" s="28">
        <v>32574</v>
      </c>
      <c r="M165" s="11">
        <f t="shared" si="18"/>
        <v>0.4746597499489989</v>
      </c>
      <c r="N165" s="24">
        <f>IF(G165=0, 2, 1)</f>
        <v>1</v>
      </c>
    </row>
    <row r="166" spans="1:14" ht="26" customHeight="1">
      <c r="A166" s="5" t="s">
        <v>209</v>
      </c>
      <c r="B166" s="3" t="s">
        <v>15</v>
      </c>
      <c r="C166" s="3" t="s">
        <v>6</v>
      </c>
      <c r="D166" s="4"/>
      <c r="E166" s="28">
        <v>53160</v>
      </c>
      <c r="F166" s="21">
        <v>2773</v>
      </c>
      <c r="G166" s="6">
        <v>0.72</v>
      </c>
      <c r="H166" s="26">
        <f t="shared" si="16"/>
        <v>0.28000000000000003</v>
      </c>
      <c r="I166" s="3" t="s">
        <v>526</v>
      </c>
      <c r="J166" s="9">
        <v>0.20499999999999999</v>
      </c>
      <c r="K166" s="26">
        <f t="shared" si="17"/>
        <v>0.79500000000000004</v>
      </c>
      <c r="L166" s="28">
        <v>13349</v>
      </c>
      <c r="M166" s="11">
        <f t="shared" si="18"/>
        <v>0.25110985703536493</v>
      </c>
      <c r="N166" s="23">
        <v>2</v>
      </c>
    </row>
    <row r="167" spans="1:14" ht="26" customHeight="1">
      <c r="A167" s="5" t="s">
        <v>210</v>
      </c>
      <c r="B167" s="3" t="s">
        <v>15</v>
      </c>
      <c r="C167" s="3" t="s">
        <v>6</v>
      </c>
      <c r="D167" s="4"/>
      <c r="E167" s="28">
        <v>83364</v>
      </c>
      <c r="F167" s="21">
        <v>2734</v>
      </c>
      <c r="G167" s="6">
        <v>1</v>
      </c>
      <c r="H167" s="26">
        <f t="shared" si="16"/>
        <v>0</v>
      </c>
      <c r="I167" s="3" t="s">
        <v>527</v>
      </c>
      <c r="J167" s="9">
        <v>0.25835073068893499</v>
      </c>
      <c r="K167" s="26">
        <f t="shared" si="17"/>
        <v>0.74164926931106501</v>
      </c>
      <c r="L167" s="28">
        <v>25572</v>
      </c>
      <c r="M167" s="11">
        <f t="shared" si="18"/>
        <v>0.30675111558946305</v>
      </c>
      <c r="N167" s="24">
        <f t="shared" ref="N167:N174" si="20">IF(G167=0, 2, 1)</f>
        <v>1</v>
      </c>
    </row>
    <row r="168" spans="1:14" ht="26" customHeight="1">
      <c r="A168" s="5" t="s">
        <v>211</v>
      </c>
      <c r="B168" s="3" t="s">
        <v>31</v>
      </c>
      <c r="C168" s="3" t="s">
        <v>12</v>
      </c>
      <c r="D168" s="4"/>
      <c r="E168" s="28">
        <v>71350</v>
      </c>
      <c r="F168" s="21">
        <v>1764</v>
      </c>
      <c r="G168" s="6">
        <v>0.9</v>
      </c>
      <c r="H168" s="26">
        <f t="shared" si="16"/>
        <v>9.9999999999999978E-2</v>
      </c>
      <c r="I168" s="3" t="s">
        <v>527</v>
      </c>
      <c r="J168" s="9">
        <v>1</v>
      </c>
      <c r="K168" s="26">
        <f t="shared" si="17"/>
        <v>0</v>
      </c>
      <c r="L168" s="28">
        <v>31550</v>
      </c>
      <c r="M168" s="11">
        <f t="shared" si="18"/>
        <v>0.44218640504555012</v>
      </c>
      <c r="N168" s="24">
        <f t="shared" si="20"/>
        <v>1</v>
      </c>
    </row>
    <row r="169" spans="1:14" ht="26" customHeight="1">
      <c r="A169" s="5" t="s">
        <v>212</v>
      </c>
      <c r="B169" s="3" t="s">
        <v>11</v>
      </c>
      <c r="C169" s="3" t="s">
        <v>12</v>
      </c>
      <c r="D169" s="4"/>
      <c r="E169" s="28">
        <v>60454</v>
      </c>
      <c r="F169" s="21">
        <v>1692</v>
      </c>
      <c r="G169" s="6">
        <v>0.81</v>
      </c>
      <c r="H169" s="26">
        <f t="shared" si="16"/>
        <v>0.18999999999999995</v>
      </c>
      <c r="I169" s="3" t="s">
        <v>526</v>
      </c>
      <c r="J169" s="9">
        <v>0.63833333333333298</v>
      </c>
      <c r="K169" s="26">
        <f t="shared" si="17"/>
        <v>0.36166666666666702</v>
      </c>
      <c r="L169" s="28">
        <v>16266</v>
      </c>
      <c r="M169" s="11">
        <f t="shared" si="18"/>
        <v>0.26906408178118901</v>
      </c>
      <c r="N169" s="24">
        <f t="shared" si="20"/>
        <v>1</v>
      </c>
    </row>
    <row r="170" spans="1:14" ht="26" customHeight="1">
      <c r="A170" s="5" t="s">
        <v>213</v>
      </c>
      <c r="B170" s="3" t="s">
        <v>45</v>
      </c>
      <c r="C170" s="3" t="s">
        <v>12</v>
      </c>
      <c r="D170" s="4"/>
      <c r="E170" s="28">
        <v>69849</v>
      </c>
      <c r="F170" s="21">
        <v>1379</v>
      </c>
      <c r="G170" s="6">
        <v>0.94</v>
      </c>
      <c r="H170" s="26">
        <f t="shared" si="16"/>
        <v>6.0000000000000053E-2</v>
      </c>
      <c r="I170" s="3" t="s">
        <v>527</v>
      </c>
      <c r="J170" s="9">
        <v>0.97148676171079396</v>
      </c>
      <c r="K170" s="26">
        <f t="shared" si="17"/>
        <v>2.8513238289206044E-2</v>
      </c>
      <c r="L170" s="28">
        <v>33316</v>
      </c>
      <c r="M170" s="11">
        <f t="shared" si="18"/>
        <v>0.47697175335366288</v>
      </c>
      <c r="N170" s="24">
        <f t="shared" si="20"/>
        <v>1</v>
      </c>
    </row>
    <row r="171" spans="1:14" ht="26" customHeight="1">
      <c r="A171" s="5" t="s">
        <v>214</v>
      </c>
      <c r="B171" s="3" t="s">
        <v>15</v>
      </c>
      <c r="C171" s="3" t="s">
        <v>6</v>
      </c>
      <c r="D171" s="4"/>
      <c r="E171" s="28">
        <v>81150</v>
      </c>
      <c r="F171" s="21">
        <v>5732</v>
      </c>
      <c r="G171" s="6">
        <v>0.98</v>
      </c>
      <c r="H171" s="26">
        <f t="shared" si="16"/>
        <v>2.0000000000000018E-2</v>
      </c>
      <c r="I171" s="3" t="s">
        <v>527</v>
      </c>
      <c r="J171" s="9">
        <v>0.13732833957553001</v>
      </c>
      <c r="K171" s="26">
        <f t="shared" si="17"/>
        <v>0.86267166042446997</v>
      </c>
      <c r="L171" s="28">
        <v>20933</v>
      </c>
      <c r="M171" s="11">
        <f t="shared" si="18"/>
        <v>0.25795440542205794</v>
      </c>
      <c r="N171" s="24">
        <f t="shared" si="20"/>
        <v>1</v>
      </c>
    </row>
    <row r="172" spans="1:14" ht="26" customHeight="1">
      <c r="A172" s="5" t="s">
        <v>215</v>
      </c>
      <c r="B172" s="3" t="s">
        <v>216</v>
      </c>
      <c r="C172" s="3" t="s">
        <v>52</v>
      </c>
      <c r="D172" s="4"/>
      <c r="E172" s="28">
        <v>80454</v>
      </c>
      <c r="F172" s="21">
        <v>2153</v>
      </c>
      <c r="G172" s="6">
        <v>0.9</v>
      </c>
      <c r="H172" s="26">
        <f t="shared" si="16"/>
        <v>9.9999999999999978E-2</v>
      </c>
      <c r="I172" s="3" t="s">
        <v>526</v>
      </c>
      <c r="J172" s="9">
        <v>0.97020262216924902</v>
      </c>
      <c r="K172" s="26">
        <f t="shared" si="17"/>
        <v>2.9797377830750982E-2</v>
      </c>
      <c r="L172" s="28">
        <v>27173</v>
      </c>
      <c r="M172" s="11">
        <f t="shared" si="18"/>
        <v>0.33774579262684268</v>
      </c>
      <c r="N172" s="24">
        <f t="shared" si="20"/>
        <v>1</v>
      </c>
    </row>
    <row r="173" spans="1:14" ht="26" customHeight="1">
      <c r="A173" s="5" t="s">
        <v>217</v>
      </c>
      <c r="B173" s="3" t="s">
        <v>112</v>
      </c>
      <c r="C173" s="3" t="s">
        <v>81</v>
      </c>
      <c r="D173" s="4"/>
      <c r="E173" s="28">
        <v>36200</v>
      </c>
      <c r="F173" s="21">
        <v>4018</v>
      </c>
      <c r="G173" s="6">
        <v>0.63</v>
      </c>
      <c r="H173" s="26">
        <f t="shared" si="16"/>
        <v>0.37</v>
      </c>
      <c r="I173" s="3" t="s">
        <v>526</v>
      </c>
      <c r="J173" s="9">
        <v>1</v>
      </c>
      <c r="K173" s="26">
        <f t="shared" si="17"/>
        <v>0</v>
      </c>
      <c r="L173" s="28">
        <v>7810</v>
      </c>
      <c r="M173" s="11">
        <f t="shared" si="18"/>
        <v>0.21574585635359117</v>
      </c>
      <c r="N173" s="24">
        <f t="shared" si="20"/>
        <v>1</v>
      </c>
    </row>
    <row r="174" spans="1:14" ht="26" customHeight="1">
      <c r="A174" s="5" t="s">
        <v>218</v>
      </c>
      <c r="B174" s="3" t="s">
        <v>216</v>
      </c>
      <c r="C174" s="3" t="s">
        <v>52</v>
      </c>
      <c r="D174" s="4"/>
      <c r="E174" s="28">
        <v>66990</v>
      </c>
      <c r="F174" s="21">
        <v>1552</v>
      </c>
      <c r="G174" s="6">
        <v>0.79</v>
      </c>
      <c r="H174" s="26">
        <f t="shared" si="16"/>
        <v>0.20999999999999996</v>
      </c>
      <c r="I174" s="3" t="s">
        <v>526</v>
      </c>
      <c r="J174" s="9">
        <v>0.90782122905027895</v>
      </c>
      <c r="K174" s="26">
        <f t="shared" si="17"/>
        <v>9.2178770949721045E-2</v>
      </c>
      <c r="L174" s="28">
        <v>23053</v>
      </c>
      <c r="M174" s="11">
        <f t="shared" si="18"/>
        <v>0.34412598895357516</v>
      </c>
      <c r="N174" s="24">
        <f t="shared" si="20"/>
        <v>1</v>
      </c>
    </row>
    <row r="175" spans="1:14" ht="26" customHeight="1">
      <c r="A175" s="5" t="s">
        <v>219</v>
      </c>
      <c r="B175" s="3" t="s">
        <v>5</v>
      </c>
      <c r="C175" s="3" t="s">
        <v>6</v>
      </c>
      <c r="D175" s="4"/>
      <c r="E175" s="28">
        <v>63496</v>
      </c>
      <c r="F175" s="21">
        <v>11319</v>
      </c>
      <c r="G175" s="6">
        <v>0.65</v>
      </c>
      <c r="H175" s="26">
        <f t="shared" si="16"/>
        <v>0.35</v>
      </c>
      <c r="I175" s="3" t="s">
        <v>526</v>
      </c>
      <c r="J175" s="9">
        <v>0.127</v>
      </c>
      <c r="K175" s="26">
        <f t="shared" si="17"/>
        <v>0.873</v>
      </c>
      <c r="L175" s="28">
        <v>24307</v>
      </c>
      <c r="M175" s="11">
        <f t="shared" si="18"/>
        <v>0.38281151568602745</v>
      </c>
      <c r="N175" s="23">
        <v>2</v>
      </c>
    </row>
    <row r="176" spans="1:14" ht="26" customHeight="1">
      <c r="A176" s="5" t="s">
        <v>220</v>
      </c>
      <c r="B176" s="3" t="s">
        <v>92</v>
      </c>
      <c r="C176" s="3" t="s">
        <v>9</v>
      </c>
      <c r="D176" s="4">
        <v>35131</v>
      </c>
      <c r="E176" s="28">
        <v>47341</v>
      </c>
      <c r="F176" s="21">
        <v>3154</v>
      </c>
      <c r="G176" s="6">
        <v>0.74</v>
      </c>
      <c r="H176" s="26">
        <f t="shared" si="16"/>
        <v>0.26</v>
      </c>
      <c r="I176" s="3" t="s">
        <v>526</v>
      </c>
      <c r="J176" s="9">
        <v>0.17</v>
      </c>
      <c r="K176" s="26">
        <f t="shared" si="17"/>
        <v>0.83</v>
      </c>
      <c r="L176" s="28">
        <v>5693</v>
      </c>
      <c r="M176" s="11">
        <f t="shared" si="18"/>
        <v>0.12025516993726368</v>
      </c>
      <c r="N176" s="23">
        <v>2</v>
      </c>
    </row>
    <row r="177" spans="1:14" ht="26" customHeight="1">
      <c r="A177" s="5" t="s">
        <v>221</v>
      </c>
      <c r="B177" s="3" t="s">
        <v>222</v>
      </c>
      <c r="C177" s="3" t="s">
        <v>9</v>
      </c>
      <c r="D177" s="4">
        <v>35218</v>
      </c>
      <c r="E177" s="28">
        <v>51895</v>
      </c>
      <c r="F177" s="21">
        <v>26396</v>
      </c>
      <c r="G177" s="6">
        <v>0.56000000000000005</v>
      </c>
      <c r="H177" s="26">
        <f t="shared" si="16"/>
        <v>0.43999999999999995</v>
      </c>
      <c r="I177" s="3" t="s">
        <v>526</v>
      </c>
      <c r="J177" s="9">
        <v>0.452674561045324</v>
      </c>
      <c r="K177" s="26">
        <f t="shared" si="17"/>
        <v>0.547325438954676</v>
      </c>
      <c r="L177" s="28">
        <v>6923</v>
      </c>
      <c r="M177" s="11">
        <f t="shared" si="18"/>
        <v>0.13340398882358609</v>
      </c>
      <c r="N177" s="24">
        <f t="shared" ref="N177:N182" si="21">IF(G177=0, 2, 1)</f>
        <v>1</v>
      </c>
    </row>
    <row r="178" spans="1:14" ht="26" customHeight="1">
      <c r="A178" s="5" t="s">
        <v>223</v>
      </c>
      <c r="B178" s="3" t="s">
        <v>51</v>
      </c>
      <c r="C178" s="3" t="s">
        <v>52</v>
      </c>
      <c r="D178" s="4"/>
      <c r="E178" s="28">
        <v>84603</v>
      </c>
      <c r="F178" s="21">
        <v>6992</v>
      </c>
      <c r="G178" s="6">
        <v>0.69</v>
      </c>
      <c r="H178" s="26">
        <f t="shared" si="16"/>
        <v>0.31000000000000005</v>
      </c>
      <c r="I178" s="3" t="s">
        <v>526</v>
      </c>
      <c r="J178" s="9">
        <v>0.79247202441505504</v>
      </c>
      <c r="K178" s="26">
        <f t="shared" si="17"/>
        <v>0.20752797558494496</v>
      </c>
      <c r="L178" s="28">
        <v>12398</v>
      </c>
      <c r="M178" s="11">
        <f t="shared" si="18"/>
        <v>0.14654326678722976</v>
      </c>
      <c r="N178" s="24">
        <f t="shared" si="21"/>
        <v>1</v>
      </c>
    </row>
    <row r="179" spans="1:14" ht="26" customHeight="1">
      <c r="A179" s="5" t="s">
        <v>224</v>
      </c>
      <c r="B179" s="3" t="s">
        <v>31</v>
      </c>
      <c r="C179" s="3" t="s">
        <v>12</v>
      </c>
      <c r="D179" s="4"/>
      <c r="E179" s="28">
        <v>71410</v>
      </c>
      <c r="F179" s="21">
        <v>11098</v>
      </c>
      <c r="G179" s="6">
        <v>0.85</v>
      </c>
      <c r="H179" s="26">
        <f t="shared" si="16"/>
        <v>0.15000000000000002</v>
      </c>
      <c r="I179" s="3" t="s">
        <v>526</v>
      </c>
      <c r="J179" s="9">
        <v>0.94601108700891701</v>
      </c>
      <c r="K179" s="26">
        <f t="shared" si="17"/>
        <v>5.3988912991082993E-2</v>
      </c>
      <c r="L179" s="28">
        <v>22002</v>
      </c>
      <c r="M179" s="11">
        <f t="shared" si="18"/>
        <v>0.30810810810810813</v>
      </c>
      <c r="N179" s="24">
        <f t="shared" si="21"/>
        <v>1</v>
      </c>
    </row>
    <row r="180" spans="1:14" ht="26" customHeight="1">
      <c r="A180" s="5" t="s">
        <v>225</v>
      </c>
      <c r="B180" s="3" t="s">
        <v>170</v>
      </c>
      <c r="C180" s="3" t="s">
        <v>6</v>
      </c>
      <c r="D180" s="4"/>
      <c r="E180" s="28">
        <v>75590</v>
      </c>
      <c r="F180" s="21">
        <v>3945</v>
      </c>
      <c r="G180" s="6">
        <v>0.81</v>
      </c>
      <c r="H180" s="26">
        <f t="shared" si="16"/>
        <v>0.18999999999999995</v>
      </c>
      <c r="I180" s="3" t="s">
        <v>527</v>
      </c>
      <c r="J180" s="9">
        <v>0.91075347476225299</v>
      </c>
      <c r="K180" s="26">
        <f t="shared" si="17"/>
        <v>8.924652523774701E-2</v>
      </c>
      <c r="L180" s="28">
        <v>25452</v>
      </c>
      <c r="M180" s="11">
        <f t="shared" si="18"/>
        <v>0.33671120518587117</v>
      </c>
      <c r="N180" s="24">
        <f t="shared" si="21"/>
        <v>1</v>
      </c>
    </row>
    <row r="181" spans="1:14" ht="26" customHeight="1">
      <c r="A181" s="5" t="s">
        <v>226</v>
      </c>
      <c r="B181" s="3" t="s">
        <v>222</v>
      </c>
      <c r="C181" s="3" t="s">
        <v>9</v>
      </c>
      <c r="D181" s="4"/>
      <c r="E181" s="28">
        <v>67040</v>
      </c>
      <c r="F181" s="21">
        <v>2859</v>
      </c>
      <c r="G181" s="6">
        <v>0.81</v>
      </c>
      <c r="H181" s="26">
        <f t="shared" si="16"/>
        <v>0.18999999999999995</v>
      </c>
      <c r="I181" s="3" t="s">
        <v>526</v>
      </c>
      <c r="J181" s="9">
        <v>0.83831521739130399</v>
      </c>
      <c r="K181" s="26">
        <f t="shared" si="17"/>
        <v>0.16168478260869601</v>
      </c>
      <c r="L181" s="28">
        <v>23871</v>
      </c>
      <c r="M181" s="11">
        <f t="shared" si="18"/>
        <v>0.35607100238663486</v>
      </c>
      <c r="N181" s="24">
        <f t="shared" si="21"/>
        <v>1</v>
      </c>
    </row>
    <row r="182" spans="1:14" ht="26" customHeight="1">
      <c r="A182" s="5" t="s">
        <v>227</v>
      </c>
      <c r="B182" s="3" t="s">
        <v>15</v>
      </c>
      <c r="C182" s="3" t="s">
        <v>6</v>
      </c>
      <c r="D182" s="4"/>
      <c r="E182" s="28">
        <v>65757</v>
      </c>
      <c r="F182" s="21">
        <v>1049</v>
      </c>
      <c r="G182" s="6">
        <v>0.89</v>
      </c>
      <c r="H182" s="26">
        <f t="shared" si="16"/>
        <v>0.10999999999999999</v>
      </c>
      <c r="I182" s="3" t="s">
        <v>526</v>
      </c>
      <c r="J182" s="9">
        <v>0.96449704142011805</v>
      </c>
      <c r="K182" s="26">
        <f t="shared" si="17"/>
        <v>3.5502958579881949E-2</v>
      </c>
      <c r="L182" s="28">
        <v>31675</v>
      </c>
      <c r="M182" s="11">
        <f t="shared" si="18"/>
        <v>0.48169776601730613</v>
      </c>
      <c r="N182" s="24">
        <f t="shared" si="21"/>
        <v>1</v>
      </c>
    </row>
    <row r="183" spans="1:14" ht="26" customHeight="1">
      <c r="A183" s="5" t="s">
        <v>228</v>
      </c>
      <c r="B183" s="3" t="s">
        <v>38</v>
      </c>
      <c r="C183" s="3" t="s">
        <v>9</v>
      </c>
      <c r="D183" s="4"/>
      <c r="E183" s="28">
        <v>69838</v>
      </c>
      <c r="F183" s="21">
        <v>2792</v>
      </c>
      <c r="G183" s="6">
        <v>0.55000000000000004</v>
      </c>
      <c r="H183" s="26">
        <f t="shared" si="16"/>
        <v>0.44999999999999996</v>
      </c>
      <c r="I183" s="3" t="s">
        <v>526</v>
      </c>
      <c r="J183" s="9">
        <v>0.47</v>
      </c>
      <c r="K183" s="26">
        <f t="shared" si="17"/>
        <v>0.53</v>
      </c>
      <c r="L183" s="28">
        <v>14707</v>
      </c>
      <c r="M183" s="11">
        <f t="shared" si="18"/>
        <v>0.21058735931727712</v>
      </c>
      <c r="N183" s="23">
        <v>2</v>
      </c>
    </row>
    <row r="184" spans="1:14" ht="26" customHeight="1">
      <c r="A184" s="5" t="s">
        <v>229</v>
      </c>
      <c r="B184" s="3" t="s">
        <v>80</v>
      </c>
      <c r="C184" s="3" t="s">
        <v>81</v>
      </c>
      <c r="D184" s="4"/>
      <c r="E184" s="28">
        <v>82991</v>
      </c>
      <c r="F184" s="21">
        <v>2102</v>
      </c>
      <c r="G184" s="6">
        <v>0.97</v>
      </c>
      <c r="H184" s="26">
        <f t="shared" si="16"/>
        <v>3.0000000000000027E-2</v>
      </c>
      <c r="I184" s="3" t="s">
        <v>527</v>
      </c>
      <c r="J184" s="9">
        <v>0.68176100628930802</v>
      </c>
      <c r="K184" s="26">
        <f t="shared" si="17"/>
        <v>0.31823899371069198</v>
      </c>
      <c r="L184" s="28">
        <v>20034</v>
      </c>
      <c r="M184" s="11">
        <f t="shared" si="18"/>
        <v>0.241399669843718</v>
      </c>
      <c r="N184" s="24">
        <f>IF(G184=0, 2, 1)</f>
        <v>1</v>
      </c>
    </row>
    <row r="185" spans="1:14" ht="26" customHeight="1">
      <c r="A185" s="5" t="s">
        <v>230</v>
      </c>
      <c r="B185" s="3" t="s">
        <v>23</v>
      </c>
      <c r="C185" s="3" t="s">
        <v>12</v>
      </c>
      <c r="D185" s="4"/>
      <c r="E185" s="28">
        <v>51710</v>
      </c>
      <c r="F185" s="21">
        <v>749</v>
      </c>
      <c r="G185" s="6">
        <v>0.8</v>
      </c>
      <c r="H185" s="26">
        <f t="shared" si="16"/>
        <v>0.19999999999999996</v>
      </c>
      <c r="I185" s="3" t="s">
        <v>526</v>
      </c>
      <c r="J185" s="9">
        <v>0.87313432835820803</v>
      </c>
      <c r="K185" s="26">
        <f t="shared" si="17"/>
        <v>0.12686567164179197</v>
      </c>
      <c r="L185" s="28">
        <v>15481</v>
      </c>
      <c r="M185" s="11">
        <f t="shared" si="18"/>
        <v>0.2993811641848772</v>
      </c>
      <c r="N185" s="24">
        <f>IF(G185=0, 2, 1)</f>
        <v>1</v>
      </c>
    </row>
    <row r="186" spans="1:14" ht="26" customHeight="1">
      <c r="A186" s="5" t="s">
        <v>231</v>
      </c>
      <c r="B186" s="3" t="s">
        <v>5</v>
      </c>
      <c r="C186" s="3" t="s">
        <v>6</v>
      </c>
      <c r="D186" s="4"/>
      <c r="E186" s="28">
        <v>72590</v>
      </c>
      <c r="F186" s="21">
        <v>3060</v>
      </c>
      <c r="G186" s="6">
        <v>0.3</v>
      </c>
      <c r="H186" s="26">
        <f t="shared" si="16"/>
        <v>0.7</v>
      </c>
      <c r="I186" s="3" t="s">
        <v>526</v>
      </c>
      <c r="J186" s="9">
        <v>0.36099999999999999</v>
      </c>
      <c r="K186" s="26">
        <f t="shared" si="17"/>
        <v>0.63900000000000001</v>
      </c>
      <c r="L186" s="28">
        <v>17536</v>
      </c>
      <c r="M186" s="11">
        <f t="shared" ref="M186:M216" si="22">L186/E186</f>
        <v>0.24157597465215594</v>
      </c>
      <c r="N186" s="23">
        <v>2</v>
      </c>
    </row>
    <row r="187" spans="1:14" ht="26" customHeight="1">
      <c r="A187" s="5" t="s">
        <v>232</v>
      </c>
      <c r="B187" s="3" t="s">
        <v>5</v>
      </c>
      <c r="C187" s="3" t="s">
        <v>6</v>
      </c>
      <c r="D187" s="4"/>
      <c r="E187" s="28">
        <v>68410</v>
      </c>
      <c r="F187" s="21">
        <v>5475</v>
      </c>
      <c r="G187" s="6">
        <v>0.74</v>
      </c>
      <c r="H187" s="26">
        <f t="shared" si="16"/>
        <v>0.26</v>
      </c>
      <c r="I187" s="3" t="s">
        <v>527</v>
      </c>
      <c r="J187" s="9">
        <v>0.36199999999999999</v>
      </c>
      <c r="K187" s="26">
        <f t="shared" si="17"/>
        <v>0.63800000000000001</v>
      </c>
      <c r="L187" s="28">
        <v>15499</v>
      </c>
      <c r="M187" s="11">
        <f t="shared" si="22"/>
        <v>0.22656044437947667</v>
      </c>
      <c r="N187" s="23">
        <v>2</v>
      </c>
    </row>
    <row r="188" spans="1:14" ht="26" customHeight="1">
      <c r="A188" s="5" t="s">
        <v>233</v>
      </c>
      <c r="B188" s="3" t="s">
        <v>45</v>
      </c>
      <c r="C188" s="3" t="s">
        <v>12</v>
      </c>
      <c r="D188" s="4"/>
      <c r="E188" s="28">
        <v>68430</v>
      </c>
      <c r="F188" s="21">
        <v>7123</v>
      </c>
      <c r="G188" s="6">
        <v>0.84</v>
      </c>
      <c r="H188" s="26">
        <f t="shared" si="16"/>
        <v>0.16000000000000003</v>
      </c>
      <c r="I188" s="3" t="s">
        <v>526</v>
      </c>
      <c r="J188" s="9">
        <v>0.95079204583754595</v>
      </c>
      <c r="K188" s="26">
        <f t="shared" si="17"/>
        <v>4.9207954162454048E-2</v>
      </c>
      <c r="L188" s="28">
        <v>23115</v>
      </c>
      <c r="M188" s="11">
        <f t="shared" si="22"/>
        <v>0.33779044278825077</v>
      </c>
      <c r="N188" s="24">
        <f>IF(G188=0, 2, 1)</f>
        <v>1</v>
      </c>
    </row>
    <row r="189" spans="1:14" ht="26" customHeight="1">
      <c r="A189" s="5" t="s">
        <v>234</v>
      </c>
      <c r="B189" s="3" t="s">
        <v>20</v>
      </c>
      <c r="C189" s="3" t="s">
        <v>21</v>
      </c>
      <c r="D189" s="4"/>
      <c r="E189" s="28">
        <v>82730</v>
      </c>
      <c r="F189" s="21">
        <v>4657</v>
      </c>
      <c r="G189" s="6">
        <v>1</v>
      </c>
      <c r="H189" s="26">
        <f t="shared" si="16"/>
        <v>0</v>
      </c>
      <c r="I189" s="3" t="s">
        <v>527</v>
      </c>
      <c r="J189" s="9">
        <v>0</v>
      </c>
      <c r="K189" s="26">
        <f t="shared" si="17"/>
        <v>1</v>
      </c>
      <c r="L189" s="28">
        <v>0</v>
      </c>
      <c r="M189" s="11">
        <f t="shared" si="22"/>
        <v>0</v>
      </c>
      <c r="N189" s="23">
        <v>2</v>
      </c>
    </row>
    <row r="190" spans="1:14" ht="26" customHeight="1">
      <c r="A190" s="5" t="s">
        <v>235</v>
      </c>
      <c r="B190" s="3" t="s">
        <v>170</v>
      </c>
      <c r="C190" s="3" t="s">
        <v>6</v>
      </c>
      <c r="D190" s="4"/>
      <c r="E190" s="28">
        <v>66145</v>
      </c>
      <c r="F190" s="21">
        <v>1652</v>
      </c>
      <c r="G190" s="6">
        <v>0.86</v>
      </c>
      <c r="H190" s="26">
        <f t="shared" si="16"/>
        <v>0.14000000000000001</v>
      </c>
      <c r="I190" s="3" t="s">
        <v>526</v>
      </c>
      <c r="J190" s="9">
        <v>0.92183288409703501</v>
      </c>
      <c r="K190" s="26">
        <f t="shared" si="17"/>
        <v>7.816711590296499E-2</v>
      </c>
      <c r="L190" s="28">
        <v>29798</v>
      </c>
      <c r="M190" s="11">
        <f t="shared" si="22"/>
        <v>0.4504951243480233</v>
      </c>
      <c r="N190" s="23">
        <f>IF(G190=0, 2, 1)</f>
        <v>1</v>
      </c>
    </row>
    <row r="191" spans="1:14" ht="26" customHeight="1">
      <c r="A191" s="5" t="s">
        <v>236</v>
      </c>
      <c r="B191" s="3" t="s">
        <v>8</v>
      </c>
      <c r="C191" s="3" t="s">
        <v>9</v>
      </c>
      <c r="D191" s="4"/>
      <c r="E191" s="28">
        <v>59482</v>
      </c>
      <c r="F191" s="21">
        <v>4859</v>
      </c>
      <c r="G191" s="6">
        <v>0.83</v>
      </c>
      <c r="H191" s="26">
        <f t="shared" si="16"/>
        <v>0.17000000000000004</v>
      </c>
      <c r="I191" s="3" t="s">
        <v>526</v>
      </c>
      <c r="J191" s="9">
        <v>0.31900000000000001</v>
      </c>
      <c r="K191" s="26">
        <f t="shared" si="17"/>
        <v>0.68100000000000005</v>
      </c>
      <c r="L191" s="28">
        <v>22002</v>
      </c>
      <c r="M191" s="11">
        <f t="shared" si="22"/>
        <v>0.36989341313338486</v>
      </c>
      <c r="N191" s="23">
        <v>2</v>
      </c>
    </row>
    <row r="192" spans="1:14" ht="26" customHeight="1">
      <c r="A192" s="5" t="s">
        <v>237</v>
      </c>
      <c r="B192" s="3" t="s">
        <v>85</v>
      </c>
      <c r="C192" s="3" t="s">
        <v>9</v>
      </c>
      <c r="D192" s="4"/>
      <c r="E192" s="28">
        <v>59546</v>
      </c>
      <c r="F192" s="21">
        <v>1322</v>
      </c>
      <c r="G192" s="6">
        <v>0.83</v>
      </c>
      <c r="H192" s="26">
        <f t="shared" si="16"/>
        <v>0.17000000000000004</v>
      </c>
      <c r="I192" s="3" t="s">
        <v>526</v>
      </c>
      <c r="J192" s="9">
        <v>9.9000000000000005E-2</v>
      </c>
      <c r="K192" s="26">
        <f t="shared" si="17"/>
        <v>0.90100000000000002</v>
      </c>
      <c r="L192" s="28">
        <v>21970</v>
      </c>
      <c r="M192" s="11">
        <f t="shared" si="22"/>
        <v>0.36895845228898666</v>
      </c>
      <c r="N192" s="23">
        <v>2</v>
      </c>
    </row>
    <row r="193" spans="1:14" ht="26" customHeight="1">
      <c r="A193" s="5" t="s">
        <v>238</v>
      </c>
      <c r="B193" s="3" t="s">
        <v>20</v>
      </c>
      <c r="C193" s="3" t="s">
        <v>21</v>
      </c>
      <c r="D193" s="4"/>
      <c r="E193" s="28">
        <v>74281</v>
      </c>
      <c r="F193" s="21">
        <v>4246</v>
      </c>
      <c r="G193" s="6">
        <v>0.69</v>
      </c>
      <c r="H193" s="26">
        <f t="shared" si="16"/>
        <v>0.31000000000000005</v>
      </c>
      <c r="I193" s="3" t="s">
        <v>526</v>
      </c>
      <c r="J193" s="9">
        <v>0.24</v>
      </c>
      <c r="K193" s="26">
        <f t="shared" si="17"/>
        <v>0.76</v>
      </c>
      <c r="L193" s="28">
        <v>20222</v>
      </c>
      <c r="M193" s="11">
        <f t="shared" si="22"/>
        <v>0.27223650731681048</v>
      </c>
      <c r="N193" s="23">
        <v>2</v>
      </c>
    </row>
    <row r="194" spans="1:14" ht="26" customHeight="1">
      <c r="A194" s="5" t="s">
        <v>239</v>
      </c>
      <c r="B194" s="3" t="s">
        <v>23</v>
      </c>
      <c r="C194" s="3" t="s">
        <v>12</v>
      </c>
      <c r="D194" s="4">
        <v>38757</v>
      </c>
      <c r="E194" s="28">
        <v>60973</v>
      </c>
      <c r="F194" s="21">
        <v>16864</v>
      </c>
      <c r="G194" s="6">
        <v>0.61</v>
      </c>
      <c r="H194" s="26">
        <f t="shared" si="16"/>
        <v>0.39</v>
      </c>
      <c r="I194" s="3" t="s">
        <v>526</v>
      </c>
      <c r="J194" s="9">
        <v>0.49</v>
      </c>
      <c r="K194" s="26">
        <f t="shared" si="17"/>
        <v>0.51</v>
      </c>
      <c r="L194" s="28">
        <v>11782</v>
      </c>
      <c r="M194" s="11">
        <f t="shared" si="22"/>
        <v>0.19323307037541207</v>
      </c>
      <c r="N194" s="23">
        <v>2</v>
      </c>
    </row>
    <row r="195" spans="1:14" ht="26" customHeight="1">
      <c r="A195" s="5" t="s">
        <v>240</v>
      </c>
      <c r="B195" s="3" t="s">
        <v>11</v>
      </c>
      <c r="C195" s="3" t="s">
        <v>12</v>
      </c>
      <c r="D195" s="4">
        <v>32668</v>
      </c>
      <c r="E195" s="28">
        <v>60052</v>
      </c>
      <c r="F195" s="21">
        <v>37367</v>
      </c>
      <c r="G195" s="6">
        <v>0.61</v>
      </c>
      <c r="H195" s="26">
        <f t="shared" si="16"/>
        <v>0.39</v>
      </c>
      <c r="I195" s="3" t="s">
        <v>526</v>
      </c>
      <c r="J195" s="9">
        <v>0.24911479686917601</v>
      </c>
      <c r="K195" s="26">
        <f t="shared" si="17"/>
        <v>0.75088520313082396</v>
      </c>
      <c r="L195" s="28">
        <v>5884</v>
      </c>
      <c r="M195" s="11">
        <f t="shared" si="22"/>
        <v>9.7981749150736028E-2</v>
      </c>
      <c r="N195" s="24">
        <f t="shared" ref="N195:N200" si="23">IF(G195=0, 2, 1)</f>
        <v>1</v>
      </c>
    </row>
    <row r="196" spans="1:14" ht="26" customHeight="1">
      <c r="A196" s="5" t="s">
        <v>241</v>
      </c>
      <c r="B196" s="3" t="s">
        <v>11</v>
      </c>
      <c r="C196" s="3" t="s">
        <v>12</v>
      </c>
      <c r="D196" s="4">
        <v>34758</v>
      </c>
      <c r="E196" s="28">
        <v>57706</v>
      </c>
      <c r="F196" s="21">
        <v>5621</v>
      </c>
      <c r="G196" s="6">
        <v>0.8</v>
      </c>
      <c r="H196" s="26">
        <f t="shared" si="16"/>
        <v>0.19999999999999996</v>
      </c>
      <c r="I196" s="3" t="s">
        <v>526</v>
      </c>
      <c r="J196" s="9">
        <v>0.83645063070900305</v>
      </c>
      <c r="K196" s="26">
        <f t="shared" si="17"/>
        <v>0.16354936929099695</v>
      </c>
      <c r="L196" s="28">
        <v>9161</v>
      </c>
      <c r="M196" s="11">
        <f t="shared" si="22"/>
        <v>0.15875298929054171</v>
      </c>
      <c r="N196" s="24">
        <f t="shared" si="23"/>
        <v>1</v>
      </c>
    </row>
    <row r="197" spans="1:14" ht="26" customHeight="1">
      <c r="A197" s="5" t="s">
        <v>242</v>
      </c>
      <c r="B197" s="3" t="s">
        <v>47</v>
      </c>
      <c r="C197" s="3" t="s">
        <v>21</v>
      </c>
      <c r="D197" s="4"/>
      <c r="E197" s="28">
        <v>85880</v>
      </c>
      <c r="F197" s="21">
        <v>2772</v>
      </c>
      <c r="G197" s="6">
        <v>1</v>
      </c>
      <c r="H197" s="26">
        <f t="shared" ref="H197:H260" si="24">1-G197</f>
        <v>0</v>
      </c>
      <c r="I197" s="3" t="s">
        <v>527</v>
      </c>
      <c r="J197" s="9">
        <v>6.1307901907356899E-3</v>
      </c>
      <c r="K197" s="26">
        <f t="shared" ref="K197:K260" si="25">1-J197</f>
        <v>0.9938692098092643</v>
      </c>
      <c r="L197" s="28">
        <v>4253</v>
      </c>
      <c r="M197" s="11">
        <f t="shared" si="22"/>
        <v>4.9522589659990686E-2</v>
      </c>
      <c r="N197" s="23">
        <f t="shared" si="23"/>
        <v>1</v>
      </c>
    </row>
    <row r="198" spans="1:14" ht="26" customHeight="1">
      <c r="A198" s="5" t="s">
        <v>243</v>
      </c>
      <c r="B198" s="3" t="s">
        <v>45</v>
      </c>
      <c r="C198" s="3" t="s">
        <v>12</v>
      </c>
      <c r="D198" s="4"/>
      <c r="E198" s="28">
        <v>64115</v>
      </c>
      <c r="F198" s="21">
        <v>2582</v>
      </c>
      <c r="G198" s="6">
        <v>0.88</v>
      </c>
      <c r="H198" s="26">
        <f t="shared" si="24"/>
        <v>0.12</v>
      </c>
      <c r="I198" s="3" t="s">
        <v>526</v>
      </c>
      <c r="J198" s="9">
        <v>0.53481481481481397</v>
      </c>
      <c r="K198" s="26">
        <f t="shared" si="25"/>
        <v>0.46518518518518603</v>
      </c>
      <c r="L198" s="28">
        <v>24039</v>
      </c>
      <c r="M198" s="11">
        <f t="shared" si="22"/>
        <v>0.37493566248147858</v>
      </c>
      <c r="N198" s="24">
        <f t="shared" si="23"/>
        <v>1</v>
      </c>
    </row>
    <row r="199" spans="1:14" ht="26" customHeight="1">
      <c r="A199" s="5" t="s">
        <v>244</v>
      </c>
      <c r="B199" s="3" t="s">
        <v>245</v>
      </c>
      <c r="C199" s="3" t="s">
        <v>9</v>
      </c>
      <c r="D199" s="4">
        <v>29454</v>
      </c>
      <c r="E199" s="28">
        <v>46219</v>
      </c>
      <c r="F199" s="21">
        <v>16621</v>
      </c>
      <c r="G199" s="6">
        <v>0.55000000000000004</v>
      </c>
      <c r="H199" s="26">
        <f t="shared" si="24"/>
        <v>0.44999999999999996</v>
      </c>
      <c r="I199" s="3" t="s">
        <v>526</v>
      </c>
      <c r="J199" s="9">
        <v>0.45829212001318798</v>
      </c>
      <c r="K199" s="26">
        <f t="shared" si="25"/>
        <v>0.54170787998681202</v>
      </c>
      <c r="L199" s="28">
        <v>6756</v>
      </c>
      <c r="M199" s="11">
        <f t="shared" si="22"/>
        <v>0.14617365152859213</v>
      </c>
      <c r="N199" s="24">
        <f t="shared" si="23"/>
        <v>1</v>
      </c>
    </row>
    <row r="200" spans="1:14" ht="26" customHeight="1">
      <c r="A200" s="5" t="s">
        <v>246</v>
      </c>
      <c r="B200" s="3" t="s">
        <v>112</v>
      </c>
      <c r="C200" s="3" t="s">
        <v>81</v>
      </c>
      <c r="D200" s="4">
        <v>29560</v>
      </c>
      <c r="E200" s="28">
        <v>46960</v>
      </c>
      <c r="F200" s="21">
        <v>4946</v>
      </c>
      <c r="G200" s="6">
        <v>0.74</v>
      </c>
      <c r="H200" s="26">
        <f t="shared" si="24"/>
        <v>0.26</v>
      </c>
      <c r="I200" s="3" t="s">
        <v>526</v>
      </c>
      <c r="J200" s="9">
        <v>0.79567956795679495</v>
      </c>
      <c r="K200" s="26">
        <f t="shared" si="25"/>
        <v>0.20432043204320505</v>
      </c>
      <c r="L200" s="28">
        <v>10564</v>
      </c>
      <c r="M200" s="11">
        <f t="shared" si="22"/>
        <v>0.22495741056218058</v>
      </c>
      <c r="N200" s="24">
        <f t="shared" si="23"/>
        <v>1</v>
      </c>
    </row>
    <row r="201" spans="1:14" ht="26" customHeight="1">
      <c r="A201" s="5" t="s">
        <v>247</v>
      </c>
      <c r="B201" s="3" t="s">
        <v>131</v>
      </c>
      <c r="C201" s="3" t="s">
        <v>6</v>
      </c>
      <c r="D201" s="4"/>
      <c r="E201" s="28">
        <v>67924</v>
      </c>
      <c r="F201" s="21">
        <v>3811</v>
      </c>
      <c r="G201" s="6">
        <v>0.7</v>
      </c>
      <c r="H201" s="26">
        <f t="shared" si="24"/>
        <v>0.30000000000000004</v>
      </c>
      <c r="I201" s="3" t="s">
        <v>526</v>
      </c>
      <c r="J201" s="9">
        <v>0.27100000000000002</v>
      </c>
      <c r="K201" s="26">
        <f t="shared" si="25"/>
        <v>0.72899999999999998</v>
      </c>
      <c r="L201" s="28">
        <v>14039</v>
      </c>
      <c r="M201" s="11">
        <f t="shared" si="22"/>
        <v>0.20668688534244156</v>
      </c>
      <c r="N201" s="23">
        <v>2</v>
      </c>
    </row>
    <row r="202" spans="1:14" ht="26" customHeight="1">
      <c r="A202" s="5" t="s">
        <v>248</v>
      </c>
      <c r="B202" s="3" t="s">
        <v>249</v>
      </c>
      <c r="C202" s="3" t="s">
        <v>55</v>
      </c>
      <c r="D202" s="4">
        <v>26671</v>
      </c>
      <c r="E202" s="28">
        <v>49925</v>
      </c>
      <c r="F202" s="21">
        <v>12465</v>
      </c>
      <c r="G202" s="6">
        <v>0.66</v>
      </c>
      <c r="H202" s="26">
        <f t="shared" si="24"/>
        <v>0.33999999999999997</v>
      </c>
      <c r="I202" s="3" t="s">
        <v>526</v>
      </c>
      <c r="J202" s="9">
        <v>0.204023345337141</v>
      </c>
      <c r="K202" s="26">
        <f t="shared" si="25"/>
        <v>0.79597665466285905</v>
      </c>
      <c r="L202" s="28">
        <v>2122</v>
      </c>
      <c r="M202" s="11">
        <f t="shared" si="22"/>
        <v>4.2503755633450178E-2</v>
      </c>
      <c r="N202" s="24">
        <f>IF(G202=0, 2, 1)</f>
        <v>1</v>
      </c>
    </row>
    <row r="203" spans="1:14" ht="26" customHeight="1">
      <c r="A203" s="5" t="s">
        <v>250</v>
      </c>
      <c r="B203" s="3" t="s">
        <v>15</v>
      </c>
      <c r="C203" s="3" t="s">
        <v>6</v>
      </c>
      <c r="D203" s="4"/>
      <c r="E203" s="28">
        <v>71021</v>
      </c>
      <c r="F203" s="21">
        <v>1805</v>
      </c>
      <c r="G203" s="6">
        <v>0.77</v>
      </c>
      <c r="H203" s="26">
        <f t="shared" si="24"/>
        <v>0.22999999999999998</v>
      </c>
      <c r="I203" s="3" t="s">
        <v>526</v>
      </c>
      <c r="J203" s="9">
        <v>0.95341614906832295</v>
      </c>
      <c r="K203" s="26">
        <f t="shared" si="25"/>
        <v>4.6583850931677051E-2</v>
      </c>
      <c r="L203" s="28">
        <v>27820</v>
      </c>
      <c r="M203" s="11">
        <f t="shared" si="22"/>
        <v>0.39171512651187679</v>
      </c>
      <c r="N203" s="23">
        <f>IF(G203=0, 2, 1)</f>
        <v>1</v>
      </c>
    </row>
    <row r="204" spans="1:14" ht="26" customHeight="1">
      <c r="A204" s="5" t="s">
        <v>251</v>
      </c>
      <c r="B204" s="3" t="s">
        <v>8</v>
      </c>
      <c r="C204" s="3" t="s">
        <v>9</v>
      </c>
      <c r="D204" s="4"/>
      <c r="E204" s="28">
        <v>51623</v>
      </c>
      <c r="F204" s="21">
        <v>2686</v>
      </c>
      <c r="G204" s="6" t="s">
        <v>529</v>
      </c>
      <c r="H204" s="26" t="s">
        <v>529</v>
      </c>
      <c r="I204" s="3" t="s">
        <v>526</v>
      </c>
      <c r="J204" s="9">
        <v>0.03</v>
      </c>
      <c r="K204" s="26">
        <f t="shared" si="25"/>
        <v>0.97</v>
      </c>
      <c r="L204" s="28">
        <v>12647</v>
      </c>
      <c r="M204" s="11">
        <f t="shared" si="22"/>
        <v>0.2449876992813281</v>
      </c>
      <c r="N204" s="23">
        <v>2</v>
      </c>
    </row>
    <row r="205" spans="1:14" ht="26" customHeight="1">
      <c r="A205" s="5" t="s">
        <v>252</v>
      </c>
      <c r="B205" s="3" t="s">
        <v>20</v>
      </c>
      <c r="C205" s="3" t="s">
        <v>21</v>
      </c>
      <c r="D205" s="4"/>
      <c r="E205" s="28">
        <v>84980</v>
      </c>
      <c r="F205" s="21">
        <v>2183</v>
      </c>
      <c r="G205" s="6">
        <v>1</v>
      </c>
      <c r="H205" s="26">
        <f t="shared" si="24"/>
        <v>0</v>
      </c>
      <c r="I205" s="3" t="s">
        <v>527</v>
      </c>
      <c r="J205" s="9">
        <v>0.38845144356955302</v>
      </c>
      <c r="K205" s="26">
        <f t="shared" si="25"/>
        <v>0.61154855643044703</v>
      </c>
      <c r="L205" s="28">
        <v>21813</v>
      </c>
      <c r="M205" s="11">
        <f t="shared" si="22"/>
        <v>0.25668392562955988</v>
      </c>
      <c r="N205" s="24">
        <f>IF(G205=0, 2, 1)</f>
        <v>1</v>
      </c>
    </row>
    <row r="206" spans="1:14" ht="26" customHeight="1">
      <c r="A206" s="5" t="s">
        <v>253</v>
      </c>
      <c r="B206" s="3" t="s">
        <v>15</v>
      </c>
      <c r="C206" s="3" t="s">
        <v>6</v>
      </c>
      <c r="D206" s="4"/>
      <c r="E206" s="28">
        <v>77845</v>
      </c>
      <c r="F206" s="21">
        <v>1747</v>
      </c>
      <c r="G206" s="6">
        <v>0.86</v>
      </c>
      <c r="H206" s="26">
        <f t="shared" si="24"/>
        <v>0.14000000000000001</v>
      </c>
      <c r="I206" s="3" t="s">
        <v>526</v>
      </c>
      <c r="J206" s="9">
        <v>0.91929824561403495</v>
      </c>
      <c r="K206" s="26">
        <f t="shared" si="25"/>
        <v>8.0701754385965052E-2</v>
      </c>
      <c r="L206" s="28">
        <v>25724</v>
      </c>
      <c r="M206" s="11">
        <f t="shared" si="22"/>
        <v>0.33045153831331492</v>
      </c>
      <c r="N206" s="24">
        <f>IF(G206=0, 2, 1)</f>
        <v>1</v>
      </c>
    </row>
    <row r="207" spans="1:14" ht="26" customHeight="1">
      <c r="A207" s="5" t="s">
        <v>254</v>
      </c>
      <c r="B207" s="3" t="s">
        <v>23</v>
      </c>
      <c r="C207" s="3" t="s">
        <v>12</v>
      </c>
      <c r="D207" s="4"/>
      <c r="E207" s="28">
        <v>46630</v>
      </c>
      <c r="F207" s="21">
        <v>1578</v>
      </c>
      <c r="G207" s="6">
        <v>0.78</v>
      </c>
      <c r="H207" s="26">
        <f t="shared" si="24"/>
        <v>0.21999999999999997</v>
      </c>
      <c r="I207" s="3" t="s">
        <v>526</v>
      </c>
      <c r="J207" s="9">
        <v>0.187</v>
      </c>
      <c r="K207" s="26">
        <f t="shared" si="25"/>
        <v>0.81299999999999994</v>
      </c>
      <c r="L207" s="28">
        <v>17920</v>
      </c>
      <c r="M207" s="11">
        <f t="shared" si="22"/>
        <v>0.38430195153334762</v>
      </c>
      <c r="N207" s="23">
        <v>2</v>
      </c>
    </row>
    <row r="208" spans="1:14" ht="26" customHeight="1">
      <c r="A208" s="5" t="s">
        <v>255</v>
      </c>
      <c r="B208" s="3" t="s">
        <v>5</v>
      </c>
      <c r="C208" s="3" t="s">
        <v>6</v>
      </c>
      <c r="D208" s="4"/>
      <c r="E208" s="28">
        <v>59500</v>
      </c>
      <c r="F208" s="21">
        <v>1847</v>
      </c>
      <c r="G208" s="6">
        <v>0.9</v>
      </c>
      <c r="H208" s="26">
        <f t="shared" si="24"/>
        <v>9.9999999999999978E-2</v>
      </c>
      <c r="I208" s="3" t="s">
        <v>526</v>
      </c>
      <c r="J208" s="9">
        <v>0.96758104738154604</v>
      </c>
      <c r="K208" s="26">
        <f t="shared" si="25"/>
        <v>3.2418952618453956E-2</v>
      </c>
      <c r="L208" s="28">
        <v>30848</v>
      </c>
      <c r="M208" s="11">
        <f t="shared" si="22"/>
        <v>0.51845378151260502</v>
      </c>
      <c r="N208" s="24">
        <f>IF(G208=0, 2, 1)</f>
        <v>1</v>
      </c>
    </row>
    <row r="209" spans="1:14" ht="26" customHeight="1">
      <c r="A209" s="5" t="s">
        <v>256</v>
      </c>
      <c r="B209" s="3" t="s">
        <v>38</v>
      </c>
      <c r="C209" s="3" t="s">
        <v>9</v>
      </c>
      <c r="D209" s="4">
        <v>25191</v>
      </c>
      <c r="E209" s="28">
        <v>48219</v>
      </c>
      <c r="F209" s="21">
        <v>646</v>
      </c>
      <c r="G209" s="6">
        <v>0.92</v>
      </c>
      <c r="H209" s="26">
        <f t="shared" si="24"/>
        <v>7.999999999999996E-2</v>
      </c>
      <c r="I209" s="3" t="s">
        <v>526</v>
      </c>
      <c r="J209" s="9">
        <v>0.39900000000000002</v>
      </c>
      <c r="K209" s="26">
        <f t="shared" si="25"/>
        <v>0.60099999999999998</v>
      </c>
      <c r="L209" s="28">
        <v>4137</v>
      </c>
      <c r="M209" s="11">
        <f t="shared" si="22"/>
        <v>8.5796055496795864E-2</v>
      </c>
      <c r="N209" s="23">
        <v>2</v>
      </c>
    </row>
    <row r="210" spans="1:14" ht="26" customHeight="1">
      <c r="A210" s="5" t="s">
        <v>257</v>
      </c>
      <c r="B210" s="3" t="s">
        <v>131</v>
      </c>
      <c r="C210" s="3" t="s">
        <v>6</v>
      </c>
      <c r="D210" s="4">
        <v>41352</v>
      </c>
      <c r="E210" s="28">
        <v>58264</v>
      </c>
      <c r="F210" s="21">
        <v>7382</v>
      </c>
      <c r="G210" s="6">
        <v>0.56999999999999995</v>
      </c>
      <c r="H210" s="26">
        <f t="shared" si="24"/>
        <v>0.43000000000000005</v>
      </c>
      <c r="I210" s="3" t="s">
        <v>526</v>
      </c>
      <c r="J210" s="9">
        <v>0.53230088495575201</v>
      </c>
      <c r="K210" s="26">
        <f t="shared" si="25"/>
        <v>0.46769911504424799</v>
      </c>
      <c r="L210" s="28">
        <v>14674</v>
      </c>
      <c r="M210" s="11">
        <f t="shared" si="22"/>
        <v>0.25185363174515996</v>
      </c>
      <c r="N210" s="24">
        <f>IF(G210=0, 2, 1)</f>
        <v>1</v>
      </c>
    </row>
    <row r="211" spans="1:14" ht="26" customHeight="1">
      <c r="A211" s="5" t="s">
        <v>258</v>
      </c>
      <c r="B211" s="3" t="s">
        <v>259</v>
      </c>
      <c r="C211" s="3" t="s">
        <v>26</v>
      </c>
      <c r="D211" s="4">
        <v>25200</v>
      </c>
      <c r="E211" s="28">
        <v>42454</v>
      </c>
      <c r="F211" s="21">
        <v>1218</v>
      </c>
      <c r="G211" s="6">
        <v>0.88</v>
      </c>
      <c r="H211" s="26">
        <f t="shared" si="24"/>
        <v>0.12</v>
      </c>
      <c r="I211" s="3" t="s">
        <v>526</v>
      </c>
      <c r="J211" s="9">
        <v>0.40100000000000002</v>
      </c>
      <c r="K211" s="26">
        <f t="shared" si="25"/>
        <v>0.59899999999999998</v>
      </c>
      <c r="L211" s="28">
        <v>9110</v>
      </c>
      <c r="M211" s="11">
        <f t="shared" si="22"/>
        <v>0.21458519809676355</v>
      </c>
      <c r="N211" s="23">
        <v>2</v>
      </c>
    </row>
    <row r="212" spans="1:14" ht="26" customHeight="1">
      <c r="A212" s="5" t="s">
        <v>260</v>
      </c>
      <c r="B212" s="3" t="s">
        <v>5</v>
      </c>
      <c r="C212" s="3" t="s">
        <v>6</v>
      </c>
      <c r="D212" s="4"/>
      <c r="E212" s="28">
        <v>87752</v>
      </c>
      <c r="F212" s="21">
        <v>28458</v>
      </c>
      <c r="G212" s="6">
        <v>0.75</v>
      </c>
      <c r="H212" s="26">
        <f t="shared" si="24"/>
        <v>0.25</v>
      </c>
      <c r="I212" s="3" t="s">
        <v>527</v>
      </c>
      <c r="J212" s="9">
        <v>7.9444415215446901E-2</v>
      </c>
      <c r="K212" s="26">
        <f t="shared" si="25"/>
        <v>0.92055558478455313</v>
      </c>
      <c r="L212" s="28">
        <v>29715</v>
      </c>
      <c r="M212" s="11">
        <f t="shared" si="22"/>
        <v>0.33862476068921504</v>
      </c>
      <c r="N212" s="23">
        <f>IF(G212=0, 2, 1)</f>
        <v>1</v>
      </c>
    </row>
    <row r="213" spans="1:14" ht="26" customHeight="1">
      <c r="A213" s="5" t="s">
        <v>261</v>
      </c>
      <c r="B213" s="3" t="s">
        <v>85</v>
      </c>
      <c r="C213" s="3" t="s">
        <v>9</v>
      </c>
      <c r="D213" s="4">
        <v>26604</v>
      </c>
      <c r="E213" s="28">
        <v>49476</v>
      </c>
      <c r="F213" s="21">
        <v>23893</v>
      </c>
      <c r="G213" s="6">
        <v>0.78</v>
      </c>
      <c r="H213" s="26">
        <f t="shared" si="24"/>
        <v>0.21999999999999997</v>
      </c>
      <c r="I213" s="3" t="s">
        <v>526</v>
      </c>
      <c r="J213" s="9">
        <v>0.136729222520107</v>
      </c>
      <c r="K213" s="26">
        <f t="shared" si="25"/>
        <v>0.863270777479893</v>
      </c>
      <c r="L213" s="28">
        <v>5348</v>
      </c>
      <c r="M213" s="11">
        <f t="shared" si="22"/>
        <v>0.10809281267685342</v>
      </c>
      <c r="N213" s="24">
        <f>IF(G213=0, 2, 1)</f>
        <v>1</v>
      </c>
    </row>
    <row r="214" spans="1:14" ht="26" customHeight="1">
      <c r="A214" s="5" t="s">
        <v>262</v>
      </c>
      <c r="B214" s="3" t="s">
        <v>31</v>
      </c>
      <c r="C214" s="3" t="s">
        <v>12</v>
      </c>
      <c r="D214" s="4">
        <v>34842</v>
      </c>
      <c r="E214" s="28">
        <v>47770</v>
      </c>
      <c r="F214" s="21">
        <v>4187</v>
      </c>
      <c r="G214" s="6">
        <v>0.13</v>
      </c>
      <c r="H214" s="26">
        <f t="shared" si="24"/>
        <v>0.87</v>
      </c>
      <c r="I214" s="3" t="s">
        <v>526</v>
      </c>
      <c r="J214" s="9">
        <v>6.2E-2</v>
      </c>
      <c r="K214" s="26">
        <f t="shared" si="25"/>
        <v>0.93799999999999994</v>
      </c>
      <c r="L214" s="28">
        <v>7606</v>
      </c>
      <c r="M214" s="11">
        <f t="shared" si="22"/>
        <v>0.15922126857860583</v>
      </c>
      <c r="N214" s="23">
        <v>2</v>
      </c>
    </row>
    <row r="215" spans="1:14" ht="26" customHeight="1">
      <c r="A215" s="5" t="s">
        <v>263</v>
      </c>
      <c r="B215" s="3" t="s">
        <v>20</v>
      </c>
      <c r="C215" s="3" t="s">
        <v>21</v>
      </c>
      <c r="D215" s="4"/>
      <c r="E215" s="28">
        <v>84731</v>
      </c>
      <c r="F215" s="21">
        <v>20850</v>
      </c>
      <c r="G215" s="6">
        <v>0.89</v>
      </c>
      <c r="H215" s="26">
        <f t="shared" si="24"/>
        <v>0.10999999999999999</v>
      </c>
      <c r="I215" s="3" t="s">
        <v>527</v>
      </c>
      <c r="J215" s="9">
        <v>0.43218422315125699</v>
      </c>
      <c r="K215" s="26">
        <f t="shared" si="25"/>
        <v>0.56781577684874307</v>
      </c>
      <c r="L215" s="28">
        <v>14204</v>
      </c>
      <c r="M215" s="11">
        <f t="shared" si="22"/>
        <v>0.16763640226127391</v>
      </c>
      <c r="N215" s="24">
        <f>IF(G215=0, 2, 1)</f>
        <v>1</v>
      </c>
    </row>
    <row r="216" spans="1:14" ht="26" customHeight="1">
      <c r="A216" s="5" t="s">
        <v>264</v>
      </c>
      <c r="B216" s="3" t="s">
        <v>25</v>
      </c>
      <c r="C216" s="3" t="s">
        <v>26</v>
      </c>
      <c r="D216" s="4">
        <v>29680</v>
      </c>
      <c r="E216" s="28">
        <v>45928</v>
      </c>
      <c r="F216" s="21">
        <v>20010</v>
      </c>
      <c r="G216" s="6">
        <v>0.64</v>
      </c>
      <c r="H216" s="26">
        <f t="shared" si="24"/>
        <v>0.36</v>
      </c>
      <c r="I216" s="3" t="s">
        <v>526</v>
      </c>
      <c r="J216" s="9">
        <v>0.71877197093976997</v>
      </c>
      <c r="K216" s="26">
        <f t="shared" si="25"/>
        <v>0.28122802906023003</v>
      </c>
      <c r="L216" s="28">
        <v>8066</v>
      </c>
      <c r="M216" s="11">
        <f t="shared" si="22"/>
        <v>0.17562271381292457</v>
      </c>
      <c r="N216" s="24">
        <f>IF(G216=0, 2, 1)</f>
        <v>1</v>
      </c>
    </row>
    <row r="217" spans="1:14" ht="26" customHeight="1">
      <c r="A217" s="5" t="s">
        <v>265</v>
      </c>
      <c r="B217" s="3" t="s">
        <v>31</v>
      </c>
      <c r="C217" s="3" t="s">
        <v>12</v>
      </c>
      <c r="D217" s="4">
        <v>29636</v>
      </c>
      <c r="E217" s="28" t="s">
        <v>529</v>
      </c>
      <c r="F217" s="21">
        <v>10341</v>
      </c>
      <c r="G217" s="6">
        <v>0.73</v>
      </c>
      <c r="H217" s="26">
        <f t="shared" si="24"/>
        <v>0.27</v>
      </c>
      <c r="I217" s="3" t="s">
        <v>526</v>
      </c>
      <c r="J217" s="9">
        <v>0.65301441677588401</v>
      </c>
      <c r="K217" s="26">
        <f t="shared" si="25"/>
        <v>0.34698558322411599</v>
      </c>
      <c r="L217" s="28">
        <v>3994</v>
      </c>
      <c r="M217" s="11" t="s">
        <v>529</v>
      </c>
      <c r="N217" s="24">
        <f>IF(G217=0, 2, 1)</f>
        <v>1</v>
      </c>
    </row>
    <row r="218" spans="1:14" ht="26" customHeight="1">
      <c r="A218" s="5" t="s">
        <v>266</v>
      </c>
      <c r="B218" s="3" t="s">
        <v>11</v>
      </c>
      <c r="C218" s="3" t="s">
        <v>12</v>
      </c>
      <c r="D218" s="4">
        <v>28924</v>
      </c>
      <c r="E218" s="28">
        <v>34420</v>
      </c>
      <c r="F218" s="21">
        <v>5587</v>
      </c>
      <c r="G218" s="6">
        <v>0.61</v>
      </c>
      <c r="H218" s="26">
        <f t="shared" si="24"/>
        <v>0.39</v>
      </c>
      <c r="I218" s="3" t="s">
        <v>526</v>
      </c>
      <c r="J218" s="9">
        <v>0.356271777003484</v>
      </c>
      <c r="K218" s="26">
        <f t="shared" si="25"/>
        <v>0.643728222996516</v>
      </c>
      <c r="L218" s="28">
        <v>4413</v>
      </c>
      <c r="M218" s="11">
        <f t="shared" ref="M218:M265" si="26">L218/E218</f>
        <v>0.12821034282393956</v>
      </c>
      <c r="N218" s="24">
        <f>IF(G218=0, 2, 1)</f>
        <v>1</v>
      </c>
    </row>
    <row r="219" spans="1:14" ht="26" customHeight="1">
      <c r="A219" s="5" t="s">
        <v>267</v>
      </c>
      <c r="B219" s="3" t="s">
        <v>31</v>
      </c>
      <c r="C219" s="3" t="s">
        <v>12</v>
      </c>
      <c r="D219" s="4"/>
      <c r="E219" s="28">
        <v>91290</v>
      </c>
      <c r="F219" s="21">
        <v>8713</v>
      </c>
      <c r="G219" s="6">
        <v>1</v>
      </c>
      <c r="H219" s="26">
        <f t="shared" si="24"/>
        <v>0</v>
      </c>
      <c r="I219" s="3" t="s">
        <v>527</v>
      </c>
      <c r="J219" s="9">
        <v>2.4701523260600999E-2</v>
      </c>
      <c r="K219" s="26">
        <f t="shared" si="25"/>
        <v>0.97529847673939896</v>
      </c>
      <c r="L219" s="28">
        <v>10250</v>
      </c>
      <c r="M219" s="11">
        <f t="shared" si="26"/>
        <v>0.11227954869098478</v>
      </c>
      <c r="N219" s="23">
        <f>IF(G219=0, 2, 1)</f>
        <v>1</v>
      </c>
    </row>
    <row r="220" spans="1:14" ht="26" customHeight="1">
      <c r="A220" s="5" t="s">
        <v>268</v>
      </c>
      <c r="B220" s="3" t="s">
        <v>38</v>
      </c>
      <c r="C220" s="3" t="s">
        <v>9</v>
      </c>
      <c r="D220" s="4"/>
      <c r="E220" s="28">
        <v>59676</v>
      </c>
      <c r="F220" s="21">
        <v>6962</v>
      </c>
      <c r="G220" s="6">
        <v>0.73</v>
      </c>
      <c r="H220" s="26">
        <f t="shared" si="24"/>
        <v>0.27</v>
      </c>
      <c r="I220" s="3" t="s">
        <v>526</v>
      </c>
      <c r="J220" s="9">
        <v>0.28199999999999997</v>
      </c>
      <c r="K220" s="26">
        <f t="shared" si="25"/>
        <v>0.71799999999999997</v>
      </c>
      <c r="L220" s="28">
        <v>17321</v>
      </c>
      <c r="M220" s="11">
        <f t="shared" si="26"/>
        <v>0.29025068704336754</v>
      </c>
      <c r="N220" s="23">
        <v>2</v>
      </c>
    </row>
    <row r="221" spans="1:14" ht="26" customHeight="1">
      <c r="A221" s="5" t="s">
        <v>269</v>
      </c>
      <c r="B221" s="3" t="s">
        <v>23</v>
      </c>
      <c r="C221" s="3" t="s">
        <v>12</v>
      </c>
      <c r="D221" s="4"/>
      <c r="E221" s="28">
        <v>87404</v>
      </c>
      <c r="F221" s="21">
        <v>2977</v>
      </c>
      <c r="G221" s="6">
        <v>1</v>
      </c>
      <c r="H221" s="26">
        <f t="shared" si="24"/>
        <v>0</v>
      </c>
      <c r="I221" s="3" t="s">
        <v>527</v>
      </c>
      <c r="J221" s="9">
        <v>0.32900000000000001</v>
      </c>
      <c r="K221" s="26">
        <f t="shared" si="25"/>
        <v>0.67100000000000004</v>
      </c>
      <c r="L221" s="28">
        <v>18794</v>
      </c>
      <c r="M221" s="11">
        <f t="shared" si="26"/>
        <v>0.21502448400530869</v>
      </c>
      <c r="N221" s="23">
        <v>2</v>
      </c>
    </row>
    <row r="222" spans="1:14" ht="26" customHeight="1">
      <c r="A222" s="5" t="s">
        <v>270</v>
      </c>
      <c r="B222" s="3" t="s">
        <v>51</v>
      </c>
      <c r="C222" s="3" t="s">
        <v>52</v>
      </c>
      <c r="D222" s="4"/>
      <c r="E222" s="28">
        <v>84800</v>
      </c>
      <c r="F222" s="21">
        <v>1958</v>
      </c>
      <c r="G222" s="6">
        <v>1</v>
      </c>
      <c r="H222" s="26">
        <f t="shared" si="24"/>
        <v>0</v>
      </c>
      <c r="I222" s="3" t="s">
        <v>527</v>
      </c>
      <c r="J222" s="9">
        <v>0.48752598752598703</v>
      </c>
      <c r="K222" s="26">
        <f t="shared" si="25"/>
        <v>0.51247401247401303</v>
      </c>
      <c r="L222" s="28">
        <v>14149</v>
      </c>
      <c r="M222" s="11">
        <f t="shared" si="26"/>
        <v>0.16685141509433962</v>
      </c>
      <c r="N222" s="24">
        <f>IF(G222=0, 2, 1)</f>
        <v>1</v>
      </c>
    </row>
    <row r="223" spans="1:14" ht="26" customHeight="1">
      <c r="A223" s="5" t="s">
        <v>271</v>
      </c>
      <c r="B223" s="3" t="s">
        <v>8</v>
      </c>
      <c r="C223" s="3" t="s">
        <v>9</v>
      </c>
      <c r="D223" s="4"/>
      <c r="E223" s="28">
        <v>65056</v>
      </c>
      <c r="F223" s="21">
        <v>1446</v>
      </c>
      <c r="G223" s="6">
        <v>0.78</v>
      </c>
      <c r="H223" s="26">
        <f t="shared" si="24"/>
        <v>0.21999999999999997</v>
      </c>
      <c r="I223" s="3" t="s">
        <v>526</v>
      </c>
      <c r="J223" s="9">
        <v>0.316</v>
      </c>
      <c r="K223" s="26">
        <f t="shared" si="25"/>
        <v>0.68399999999999994</v>
      </c>
      <c r="L223" s="28">
        <v>27766</v>
      </c>
      <c r="M223" s="11">
        <f t="shared" si="26"/>
        <v>0.42680152484013772</v>
      </c>
      <c r="N223" s="23">
        <v>2</v>
      </c>
    </row>
    <row r="224" spans="1:14" ht="26" customHeight="1">
      <c r="A224" s="5" t="s">
        <v>272</v>
      </c>
      <c r="B224" s="3" t="s">
        <v>23</v>
      </c>
      <c r="C224" s="3" t="s">
        <v>12</v>
      </c>
      <c r="D224" s="4"/>
      <c r="E224" s="28">
        <v>54486</v>
      </c>
      <c r="F224" s="21">
        <v>2569</v>
      </c>
      <c r="G224" s="6">
        <v>0.82</v>
      </c>
      <c r="H224" s="26">
        <f t="shared" si="24"/>
        <v>0.18000000000000005</v>
      </c>
      <c r="I224" s="3" t="s">
        <v>526</v>
      </c>
      <c r="J224" s="9">
        <v>0.248</v>
      </c>
      <c r="K224" s="26">
        <f t="shared" si="25"/>
        <v>0.752</v>
      </c>
      <c r="L224" s="28">
        <v>20469</v>
      </c>
      <c r="M224" s="11">
        <f t="shared" si="26"/>
        <v>0.37567448518885588</v>
      </c>
      <c r="N224" s="23">
        <v>2</v>
      </c>
    </row>
    <row r="225" spans="1:14" ht="26" customHeight="1">
      <c r="A225" s="5" t="s">
        <v>273</v>
      </c>
      <c r="B225" s="3" t="s">
        <v>23</v>
      </c>
      <c r="C225" s="3" t="s">
        <v>12</v>
      </c>
      <c r="D225" s="4">
        <v>31231</v>
      </c>
      <c r="E225" s="28">
        <v>56737</v>
      </c>
      <c r="F225" s="21">
        <v>41782</v>
      </c>
      <c r="G225" s="6">
        <v>0.71</v>
      </c>
      <c r="H225" s="26">
        <f t="shared" si="24"/>
        <v>0.29000000000000004</v>
      </c>
      <c r="I225" s="3" t="s">
        <v>526</v>
      </c>
      <c r="J225" s="9">
        <v>0.37863836138983298</v>
      </c>
      <c r="K225" s="26">
        <f t="shared" si="25"/>
        <v>0.62136163861016702</v>
      </c>
      <c r="L225" s="28">
        <v>7398</v>
      </c>
      <c r="M225" s="11">
        <f t="shared" si="26"/>
        <v>0.13039110280769162</v>
      </c>
      <c r="N225" s="24">
        <f t="shared" ref="N225:N238" si="27">IF(G225=0, 2, 1)</f>
        <v>1</v>
      </c>
    </row>
    <row r="226" spans="1:14" ht="26" customHeight="1">
      <c r="A226" s="5" t="s">
        <v>274</v>
      </c>
      <c r="B226" s="3" t="s">
        <v>23</v>
      </c>
      <c r="C226" s="3" t="s">
        <v>12</v>
      </c>
      <c r="D226" s="4">
        <v>31096</v>
      </c>
      <c r="E226" s="28">
        <v>41464</v>
      </c>
      <c r="F226" s="21">
        <v>15675</v>
      </c>
      <c r="G226" s="6">
        <v>0.63</v>
      </c>
      <c r="H226" s="26">
        <f t="shared" si="24"/>
        <v>0.37</v>
      </c>
      <c r="I226" s="3" t="s">
        <v>526</v>
      </c>
      <c r="J226" s="9">
        <v>0.169670270991856</v>
      </c>
      <c r="K226" s="26">
        <f t="shared" si="25"/>
        <v>0.83032972900814395</v>
      </c>
      <c r="L226" s="28">
        <v>6404</v>
      </c>
      <c r="M226" s="11">
        <f t="shared" si="26"/>
        <v>0.1544472313332047</v>
      </c>
      <c r="N226" s="24">
        <f t="shared" si="27"/>
        <v>1</v>
      </c>
    </row>
    <row r="227" spans="1:14" ht="26" customHeight="1">
      <c r="A227" s="5" t="s">
        <v>275</v>
      </c>
      <c r="B227" s="3" t="s">
        <v>23</v>
      </c>
      <c r="C227" s="3" t="s">
        <v>12</v>
      </c>
      <c r="D227" s="4"/>
      <c r="E227" s="28">
        <v>69383</v>
      </c>
      <c r="F227" s="21">
        <v>1440</v>
      </c>
      <c r="G227" s="6">
        <v>0.88</v>
      </c>
      <c r="H227" s="26">
        <f t="shared" si="24"/>
        <v>0.12</v>
      </c>
      <c r="I227" s="3" t="s">
        <v>526</v>
      </c>
      <c r="J227" s="9">
        <v>0.96524064171122903</v>
      </c>
      <c r="K227" s="26">
        <f t="shared" si="25"/>
        <v>3.475935828877097E-2</v>
      </c>
      <c r="L227" s="28">
        <v>31581</v>
      </c>
      <c r="M227" s="11">
        <f t="shared" si="26"/>
        <v>0.45516913364945305</v>
      </c>
      <c r="N227" s="24">
        <f t="shared" si="27"/>
        <v>1</v>
      </c>
    </row>
    <row r="228" spans="1:14" ht="26" customHeight="1">
      <c r="A228" s="5" t="s">
        <v>276</v>
      </c>
      <c r="B228" s="3" t="s">
        <v>277</v>
      </c>
      <c r="C228" s="3" t="s">
        <v>26</v>
      </c>
      <c r="D228" s="4">
        <v>28234</v>
      </c>
      <c r="E228" s="28">
        <v>43754</v>
      </c>
      <c r="F228" s="21">
        <v>18166</v>
      </c>
      <c r="G228" s="6">
        <v>0.71</v>
      </c>
      <c r="H228" s="26">
        <f t="shared" si="24"/>
        <v>0.29000000000000004</v>
      </c>
      <c r="I228" s="3" t="s">
        <v>526</v>
      </c>
      <c r="J228" s="9">
        <v>0.74330105832019799</v>
      </c>
      <c r="K228" s="26">
        <f t="shared" si="25"/>
        <v>0.25669894167980201</v>
      </c>
      <c r="L228" s="28">
        <v>6377</v>
      </c>
      <c r="M228" s="11">
        <f t="shared" si="26"/>
        <v>0.1457466745897518</v>
      </c>
      <c r="N228" s="24">
        <f t="shared" si="27"/>
        <v>1</v>
      </c>
    </row>
    <row r="229" spans="1:14" ht="26" customHeight="1">
      <c r="A229" s="5" t="s">
        <v>278</v>
      </c>
      <c r="B229" s="3" t="s">
        <v>92</v>
      </c>
      <c r="C229" s="3" t="s">
        <v>9</v>
      </c>
      <c r="D229" s="4">
        <v>31654</v>
      </c>
      <c r="E229" s="28">
        <v>52054</v>
      </c>
      <c r="F229" s="21">
        <v>13450</v>
      </c>
      <c r="G229" s="6">
        <v>0.54</v>
      </c>
      <c r="H229" s="26">
        <f t="shared" si="24"/>
        <v>0.45999999999999996</v>
      </c>
      <c r="I229" s="3" t="s">
        <v>526</v>
      </c>
      <c r="J229" s="9">
        <v>0.40624317834533902</v>
      </c>
      <c r="K229" s="26">
        <f t="shared" si="25"/>
        <v>0.59375682165466093</v>
      </c>
      <c r="L229" s="28">
        <v>6622</v>
      </c>
      <c r="M229" s="11">
        <f t="shared" si="26"/>
        <v>0.12721404695124294</v>
      </c>
      <c r="N229" s="24">
        <f t="shared" si="27"/>
        <v>1</v>
      </c>
    </row>
    <row r="230" spans="1:14" ht="26" customHeight="1">
      <c r="A230" s="5" t="s">
        <v>279</v>
      </c>
      <c r="B230" s="3" t="s">
        <v>20</v>
      </c>
      <c r="C230" s="3" t="s">
        <v>21</v>
      </c>
      <c r="D230" s="4"/>
      <c r="E230" s="28">
        <v>86474</v>
      </c>
      <c r="F230" s="21">
        <v>376</v>
      </c>
      <c r="G230" s="6">
        <v>0.99</v>
      </c>
      <c r="H230" s="26">
        <f t="shared" si="24"/>
        <v>1.0000000000000009E-2</v>
      </c>
      <c r="I230" s="3" t="s">
        <v>526</v>
      </c>
      <c r="J230" s="9">
        <v>1</v>
      </c>
      <c r="K230" s="26">
        <f t="shared" si="25"/>
        <v>0</v>
      </c>
      <c r="L230" s="28">
        <v>29661</v>
      </c>
      <c r="M230" s="11">
        <f t="shared" si="26"/>
        <v>0.34300483382288316</v>
      </c>
      <c r="N230" s="23">
        <f t="shared" si="27"/>
        <v>1</v>
      </c>
    </row>
    <row r="231" spans="1:14" ht="26" customHeight="1">
      <c r="A231" s="5" t="s">
        <v>280</v>
      </c>
      <c r="B231" s="3" t="s">
        <v>5</v>
      </c>
      <c r="C231" s="3" t="s">
        <v>6</v>
      </c>
      <c r="D231" s="4"/>
      <c r="E231" s="28">
        <v>76066</v>
      </c>
      <c r="F231" s="21">
        <v>7434</v>
      </c>
      <c r="G231" s="6">
        <v>0.73</v>
      </c>
      <c r="H231" s="26">
        <f t="shared" si="24"/>
        <v>0.27</v>
      </c>
      <c r="I231" s="3" t="s">
        <v>526</v>
      </c>
      <c r="J231" s="9">
        <v>0.87538126361655699</v>
      </c>
      <c r="K231" s="26">
        <f t="shared" si="25"/>
        <v>0.12461873638344301</v>
      </c>
      <c r="L231" s="28">
        <v>24797</v>
      </c>
      <c r="M231" s="11">
        <f t="shared" si="26"/>
        <v>0.32599321641732182</v>
      </c>
      <c r="N231" s="24">
        <f t="shared" si="27"/>
        <v>1</v>
      </c>
    </row>
    <row r="232" spans="1:14" ht="26" customHeight="1">
      <c r="A232" s="5" t="s">
        <v>281</v>
      </c>
      <c r="B232" s="3" t="s">
        <v>5</v>
      </c>
      <c r="C232" s="3" t="s">
        <v>6</v>
      </c>
      <c r="D232" s="4"/>
      <c r="E232" s="28">
        <v>90400</v>
      </c>
      <c r="F232" s="21">
        <v>4319</v>
      </c>
      <c r="G232" s="6">
        <v>0.52</v>
      </c>
      <c r="H232" s="26">
        <f t="shared" si="24"/>
        <v>0.48</v>
      </c>
      <c r="I232" s="3" t="s">
        <v>526</v>
      </c>
      <c r="J232" s="9">
        <v>0.78802433557476703</v>
      </c>
      <c r="K232" s="26">
        <f t="shared" si="25"/>
        <v>0.21197566442523297</v>
      </c>
      <c r="L232" s="28">
        <v>12618</v>
      </c>
      <c r="M232" s="11">
        <f t="shared" si="26"/>
        <v>0.13957964601769912</v>
      </c>
      <c r="N232" s="24">
        <f t="shared" si="27"/>
        <v>1</v>
      </c>
    </row>
    <row r="233" spans="1:14" ht="26" customHeight="1">
      <c r="A233" s="5" t="s">
        <v>282</v>
      </c>
      <c r="B233" s="3" t="s">
        <v>15</v>
      </c>
      <c r="C233" s="3" t="s">
        <v>6</v>
      </c>
      <c r="D233" s="4">
        <v>37346</v>
      </c>
      <c r="E233" s="28">
        <v>48070</v>
      </c>
      <c r="F233" s="21">
        <v>3031</v>
      </c>
      <c r="G233" s="6">
        <v>0.64</v>
      </c>
      <c r="H233" s="26">
        <f t="shared" si="24"/>
        <v>0.36</v>
      </c>
      <c r="I233" s="3" t="s">
        <v>526</v>
      </c>
      <c r="J233" s="9">
        <v>0.36133694670279998</v>
      </c>
      <c r="K233" s="26">
        <f t="shared" si="25"/>
        <v>0.63866305329719997</v>
      </c>
      <c r="L233" s="28">
        <v>5045</v>
      </c>
      <c r="M233" s="11">
        <f t="shared" si="26"/>
        <v>0.10495111296026628</v>
      </c>
      <c r="N233" s="24">
        <f t="shared" si="27"/>
        <v>1</v>
      </c>
    </row>
    <row r="234" spans="1:14" ht="26" customHeight="1">
      <c r="A234" s="5" t="s">
        <v>283</v>
      </c>
      <c r="B234" s="3" t="s">
        <v>15</v>
      </c>
      <c r="C234" s="3" t="s">
        <v>6</v>
      </c>
      <c r="D234" s="4">
        <v>39892</v>
      </c>
      <c r="E234" s="28">
        <v>59846</v>
      </c>
      <c r="F234" s="21">
        <v>40475</v>
      </c>
      <c r="G234" s="6">
        <v>0.63</v>
      </c>
      <c r="H234" s="26">
        <f t="shared" si="24"/>
        <v>0.37</v>
      </c>
      <c r="I234" s="3" t="s">
        <v>526</v>
      </c>
      <c r="J234" s="9">
        <v>0.17708422402736201</v>
      </c>
      <c r="K234" s="26">
        <f t="shared" si="25"/>
        <v>0.82291577597263799</v>
      </c>
      <c r="L234" s="28">
        <v>5592</v>
      </c>
      <c r="M234" s="11">
        <f t="shared" si="26"/>
        <v>9.3439828894161678E-2</v>
      </c>
      <c r="N234" s="24">
        <f t="shared" si="27"/>
        <v>1</v>
      </c>
    </row>
    <row r="235" spans="1:14" ht="26" customHeight="1">
      <c r="A235" s="5" t="s">
        <v>284</v>
      </c>
      <c r="B235" s="3" t="s">
        <v>51</v>
      </c>
      <c r="C235" s="3" t="s">
        <v>52</v>
      </c>
      <c r="D235" s="4"/>
      <c r="E235" s="28">
        <v>93512</v>
      </c>
      <c r="F235" s="21">
        <v>3449</v>
      </c>
      <c r="G235" s="6">
        <v>0.76</v>
      </c>
      <c r="H235" s="26">
        <f t="shared" si="24"/>
        <v>0.24</v>
      </c>
      <c r="I235" s="3" t="s">
        <v>526</v>
      </c>
      <c r="J235" s="9">
        <v>0.726975832789026</v>
      </c>
      <c r="K235" s="26">
        <f t="shared" si="25"/>
        <v>0.273024167210974</v>
      </c>
      <c r="L235" s="28">
        <v>19841</v>
      </c>
      <c r="M235" s="11">
        <f t="shared" si="26"/>
        <v>0.21217597741466335</v>
      </c>
      <c r="N235" s="24">
        <f t="shared" si="27"/>
        <v>1</v>
      </c>
    </row>
    <row r="236" spans="1:14" ht="26" customHeight="1">
      <c r="A236" s="5" t="s">
        <v>285</v>
      </c>
      <c r="B236" s="3" t="s">
        <v>51</v>
      </c>
      <c r="C236" s="3" t="s">
        <v>52</v>
      </c>
      <c r="D236" s="4"/>
      <c r="E236" s="28">
        <v>86466</v>
      </c>
      <c r="F236" s="21">
        <v>1163</v>
      </c>
      <c r="G236" s="6">
        <v>1</v>
      </c>
      <c r="H236" s="26">
        <f t="shared" si="24"/>
        <v>0</v>
      </c>
      <c r="I236" s="3" t="s">
        <v>527</v>
      </c>
      <c r="J236" s="9">
        <v>3.6486486486486398E-2</v>
      </c>
      <c r="K236" s="26">
        <f t="shared" si="25"/>
        <v>0.96351351351351355</v>
      </c>
      <c r="L236" s="28">
        <v>7266</v>
      </c>
      <c r="M236" s="11">
        <f t="shared" si="26"/>
        <v>8.4033030324058011E-2</v>
      </c>
      <c r="N236" s="23">
        <f t="shared" si="27"/>
        <v>1</v>
      </c>
    </row>
    <row r="237" spans="1:14" ht="26" customHeight="1">
      <c r="A237" s="5" t="s">
        <v>286</v>
      </c>
      <c r="B237" s="3" t="s">
        <v>51</v>
      </c>
      <c r="C237" s="3" t="s">
        <v>52</v>
      </c>
      <c r="D237" s="4"/>
      <c r="E237" s="28">
        <v>85300</v>
      </c>
      <c r="F237" s="21">
        <v>1774</v>
      </c>
      <c r="G237" s="6">
        <v>1</v>
      </c>
      <c r="H237" s="26">
        <f t="shared" si="24"/>
        <v>0</v>
      </c>
      <c r="I237" s="3" t="s">
        <v>527</v>
      </c>
      <c r="J237" s="9">
        <v>5.8892815076560601E-3</v>
      </c>
      <c r="K237" s="26">
        <f t="shared" si="25"/>
        <v>0.99411071849234389</v>
      </c>
      <c r="L237" s="28">
        <v>9174</v>
      </c>
      <c r="M237" s="11">
        <f t="shared" si="26"/>
        <v>0.10754982415005862</v>
      </c>
      <c r="N237" s="23">
        <f t="shared" si="27"/>
        <v>1</v>
      </c>
    </row>
    <row r="238" spans="1:14" ht="26" customHeight="1">
      <c r="A238" s="5" t="s">
        <v>287</v>
      </c>
      <c r="B238" s="3" t="s">
        <v>5</v>
      </c>
      <c r="C238" s="3" t="s">
        <v>6</v>
      </c>
      <c r="D238" s="4"/>
      <c r="E238" s="28">
        <v>80993</v>
      </c>
      <c r="F238" s="21">
        <v>3600</v>
      </c>
      <c r="G238" s="6">
        <v>0.56000000000000005</v>
      </c>
      <c r="H238" s="26">
        <f t="shared" si="24"/>
        <v>0.43999999999999995</v>
      </c>
      <c r="I238" s="3" t="s">
        <v>526</v>
      </c>
      <c r="J238" s="9">
        <v>0.712696941612604</v>
      </c>
      <c r="K238" s="26">
        <f t="shared" si="25"/>
        <v>0.287303058387396</v>
      </c>
      <c r="L238" s="28">
        <v>20444</v>
      </c>
      <c r="M238" s="11">
        <f t="shared" si="26"/>
        <v>0.2524168755324534</v>
      </c>
      <c r="N238" s="24">
        <f t="shared" si="27"/>
        <v>1</v>
      </c>
    </row>
    <row r="239" spans="1:14" ht="26" customHeight="1">
      <c r="A239" s="5" t="s">
        <v>288</v>
      </c>
      <c r="B239" s="3" t="s">
        <v>25</v>
      </c>
      <c r="C239" s="3" t="s">
        <v>26</v>
      </c>
      <c r="D239" s="4"/>
      <c r="E239" s="28">
        <v>48561</v>
      </c>
      <c r="F239" s="21">
        <v>317</v>
      </c>
      <c r="G239" s="6">
        <v>0.66</v>
      </c>
      <c r="H239" s="26">
        <f t="shared" si="24"/>
        <v>0.33999999999999997</v>
      </c>
      <c r="I239" s="3" t="s">
        <v>526</v>
      </c>
      <c r="J239" s="9">
        <v>0.28899999999999998</v>
      </c>
      <c r="K239" s="26">
        <f t="shared" si="25"/>
        <v>0.71100000000000008</v>
      </c>
      <c r="L239" s="28">
        <v>17235</v>
      </c>
      <c r="M239" s="11">
        <f t="shared" si="26"/>
        <v>0.35491443751158336</v>
      </c>
      <c r="N239" s="23">
        <v>2</v>
      </c>
    </row>
    <row r="240" spans="1:14" ht="26" hidden="1" customHeight="1">
      <c r="A240" s="5" t="s">
        <v>289</v>
      </c>
      <c r="B240" s="3" t="s">
        <v>131</v>
      </c>
      <c r="C240" s="3" t="s">
        <v>6</v>
      </c>
      <c r="D240" s="4"/>
      <c r="E240" s="4">
        <v>84040</v>
      </c>
      <c r="F240" s="21">
        <v>5579</v>
      </c>
      <c r="G240" s="6">
        <v>1</v>
      </c>
      <c r="H240" s="25">
        <f t="shared" si="24"/>
        <v>0</v>
      </c>
      <c r="I240" s="3" t="s">
        <v>542</v>
      </c>
      <c r="J240" s="9">
        <v>0</v>
      </c>
      <c r="K240" s="25">
        <f t="shared" si="25"/>
        <v>1</v>
      </c>
      <c r="L240" s="10"/>
      <c r="M240" s="11">
        <f t="shared" si="26"/>
        <v>0</v>
      </c>
      <c r="N240" s="23">
        <f>IF(G240=0, 2, 1)</f>
        <v>1</v>
      </c>
    </row>
    <row r="241" spans="1:14" ht="26" customHeight="1">
      <c r="A241" s="5" t="s">
        <v>290</v>
      </c>
      <c r="B241" s="3" t="s">
        <v>31</v>
      </c>
      <c r="C241" s="3" t="s">
        <v>12</v>
      </c>
      <c r="D241" s="4"/>
      <c r="E241" s="28">
        <v>48650</v>
      </c>
      <c r="F241" s="21">
        <v>314</v>
      </c>
      <c r="G241" s="6">
        <v>0.96</v>
      </c>
      <c r="H241" s="26">
        <f t="shared" si="24"/>
        <v>4.0000000000000036E-2</v>
      </c>
      <c r="I241" s="3" t="s">
        <v>527</v>
      </c>
      <c r="J241" s="9">
        <v>0.113</v>
      </c>
      <c r="K241" s="26">
        <f t="shared" si="25"/>
        <v>0.88700000000000001</v>
      </c>
      <c r="L241" s="28">
        <v>17800</v>
      </c>
      <c r="M241" s="11">
        <f t="shared" si="26"/>
        <v>0.3658787255909558</v>
      </c>
      <c r="N241" s="23">
        <v>2</v>
      </c>
    </row>
    <row r="242" spans="1:14" ht="26" customHeight="1">
      <c r="A242" s="5" t="s">
        <v>291</v>
      </c>
      <c r="B242" s="3" t="s">
        <v>65</v>
      </c>
      <c r="C242" s="3" t="s">
        <v>21</v>
      </c>
      <c r="D242" s="4"/>
      <c r="E242" s="28">
        <v>80640</v>
      </c>
      <c r="F242" s="21">
        <v>4250</v>
      </c>
      <c r="G242" s="6">
        <v>0.9</v>
      </c>
      <c r="H242" s="26">
        <f t="shared" si="24"/>
        <v>9.9999999999999978E-2</v>
      </c>
      <c r="I242" s="3" t="s">
        <v>527</v>
      </c>
      <c r="J242" s="9">
        <v>0.262849413886384</v>
      </c>
      <c r="K242" s="26">
        <f t="shared" si="25"/>
        <v>0.73715058611361606</v>
      </c>
      <c r="L242" s="28">
        <v>26120</v>
      </c>
      <c r="M242" s="11">
        <f t="shared" si="26"/>
        <v>0.32390873015873017</v>
      </c>
      <c r="N242" s="24">
        <f>IF(G242=0, 2, 1)</f>
        <v>1</v>
      </c>
    </row>
    <row r="243" spans="1:14" ht="26" customHeight="1">
      <c r="A243" s="5" t="s">
        <v>292</v>
      </c>
      <c r="B243" s="3" t="s">
        <v>70</v>
      </c>
      <c r="C243" s="3" t="s">
        <v>12</v>
      </c>
      <c r="D243" s="4">
        <v>26685</v>
      </c>
      <c r="E243" s="28">
        <v>49953</v>
      </c>
      <c r="F243" s="21">
        <v>14924</v>
      </c>
      <c r="G243" s="6">
        <v>0.68</v>
      </c>
      <c r="H243" s="26">
        <f t="shared" si="24"/>
        <v>0.31999999999999995</v>
      </c>
      <c r="I243" s="3" t="s">
        <v>526</v>
      </c>
      <c r="J243" s="9">
        <v>0.42814202517377398</v>
      </c>
      <c r="K243" s="26">
        <f t="shared" si="25"/>
        <v>0.57185797482622602</v>
      </c>
      <c r="L243" s="28">
        <v>6448</v>
      </c>
      <c r="M243" s="11">
        <f t="shared" si="26"/>
        <v>0.1290813364562689</v>
      </c>
      <c r="N243" s="24">
        <f>IF(G243=0, 2, 1)</f>
        <v>1</v>
      </c>
    </row>
    <row r="244" spans="1:14" ht="26" customHeight="1">
      <c r="A244" s="5" t="s">
        <v>293</v>
      </c>
      <c r="B244" s="3" t="s">
        <v>70</v>
      </c>
      <c r="C244" s="3" t="s">
        <v>12</v>
      </c>
      <c r="D244" s="4">
        <v>24882</v>
      </c>
      <c r="E244" s="28">
        <v>43684</v>
      </c>
      <c r="F244" s="21">
        <v>36133</v>
      </c>
      <c r="G244" s="6">
        <v>0.81</v>
      </c>
      <c r="H244" s="26">
        <f t="shared" si="24"/>
        <v>0.18999999999999995</v>
      </c>
      <c r="I244" s="3" t="s">
        <v>526</v>
      </c>
      <c r="J244" s="9">
        <v>0.270292590844738</v>
      </c>
      <c r="K244" s="26">
        <f t="shared" si="25"/>
        <v>0.729707409155262</v>
      </c>
      <c r="L244" s="28">
        <v>5224</v>
      </c>
      <c r="M244" s="11">
        <f t="shared" si="26"/>
        <v>0.11958611848731801</v>
      </c>
      <c r="N244" s="24">
        <f>IF(G244=0, 2, 1)</f>
        <v>1</v>
      </c>
    </row>
    <row r="245" spans="1:14" ht="26" customHeight="1">
      <c r="A245" s="5" t="s">
        <v>294</v>
      </c>
      <c r="B245" s="3" t="s">
        <v>85</v>
      </c>
      <c r="C245" s="3" t="s">
        <v>9</v>
      </c>
      <c r="D245" s="4"/>
      <c r="E245" s="28">
        <v>67390</v>
      </c>
      <c r="F245" s="21">
        <v>1322</v>
      </c>
      <c r="G245" s="6">
        <v>0.62</v>
      </c>
      <c r="H245" s="26">
        <f t="shared" si="24"/>
        <v>0.38</v>
      </c>
      <c r="I245" s="3" t="s">
        <v>526</v>
      </c>
      <c r="J245" s="9">
        <v>1</v>
      </c>
      <c r="K245" s="26">
        <f t="shared" si="25"/>
        <v>0</v>
      </c>
      <c r="L245" s="28">
        <v>17578</v>
      </c>
      <c r="M245" s="11">
        <f t="shared" si="26"/>
        <v>0.26083988722362367</v>
      </c>
      <c r="N245" s="23">
        <f>IF(G245=0, 2, 1)</f>
        <v>1</v>
      </c>
    </row>
    <row r="246" spans="1:14" ht="26" customHeight="1">
      <c r="A246" s="5" t="s">
        <v>295</v>
      </c>
      <c r="B246" s="3" t="s">
        <v>115</v>
      </c>
      <c r="C246" s="3" t="s">
        <v>21</v>
      </c>
      <c r="D246" s="4"/>
      <c r="E246" s="28">
        <v>73320</v>
      </c>
      <c r="F246" s="21">
        <v>6073</v>
      </c>
      <c r="G246" s="6">
        <v>0.63</v>
      </c>
      <c r="H246" s="26">
        <f t="shared" si="24"/>
        <v>0.37</v>
      </c>
      <c r="I246" s="3" t="s">
        <v>526</v>
      </c>
      <c r="J246" s="9">
        <v>0.41599999999999998</v>
      </c>
      <c r="K246" s="26">
        <f t="shared" si="25"/>
        <v>0.58400000000000007</v>
      </c>
      <c r="L246" s="28">
        <v>20287</v>
      </c>
      <c r="M246" s="11">
        <f t="shared" si="26"/>
        <v>0.27669121658483359</v>
      </c>
      <c r="N246" s="23">
        <v>2</v>
      </c>
    </row>
    <row r="247" spans="1:14" ht="26" customHeight="1">
      <c r="A247" s="5" t="s">
        <v>296</v>
      </c>
      <c r="B247" s="3" t="s">
        <v>131</v>
      </c>
      <c r="C247" s="3" t="s">
        <v>6</v>
      </c>
      <c r="D247" s="4">
        <v>34750</v>
      </c>
      <c r="E247" s="28">
        <v>45160</v>
      </c>
      <c r="F247" s="21">
        <v>4450</v>
      </c>
      <c r="G247" s="6">
        <v>0.55000000000000004</v>
      </c>
      <c r="H247" s="26">
        <f t="shared" si="24"/>
        <v>0.44999999999999996</v>
      </c>
      <c r="I247" s="3" t="s">
        <v>526</v>
      </c>
      <c r="J247" s="9">
        <v>0.25858015984955302</v>
      </c>
      <c r="K247" s="26">
        <f t="shared" si="25"/>
        <v>0.74141984015044704</v>
      </c>
      <c r="L247" s="28">
        <v>8900</v>
      </c>
      <c r="M247" s="11">
        <f t="shared" si="26"/>
        <v>0.19707705934455269</v>
      </c>
      <c r="N247" s="24">
        <f>IF(G247=0, 2, 1)</f>
        <v>1</v>
      </c>
    </row>
    <row r="248" spans="1:14" ht="26" customHeight="1">
      <c r="A248" s="5" t="s">
        <v>297</v>
      </c>
      <c r="B248" s="3" t="s">
        <v>92</v>
      </c>
      <c r="C248" s="3" t="s">
        <v>9</v>
      </c>
      <c r="D248" s="4"/>
      <c r="E248" s="28">
        <v>45040</v>
      </c>
      <c r="F248" s="21">
        <v>520</v>
      </c>
      <c r="G248" s="6">
        <v>0.73</v>
      </c>
      <c r="H248" s="26">
        <f t="shared" si="24"/>
        <v>0.27</v>
      </c>
      <c r="I248" s="3" t="s">
        <v>526</v>
      </c>
      <c r="J248" s="9">
        <v>1</v>
      </c>
      <c r="K248" s="26">
        <f t="shared" si="25"/>
        <v>0</v>
      </c>
      <c r="L248" s="28">
        <v>15762</v>
      </c>
      <c r="M248" s="11">
        <f t="shared" si="26"/>
        <v>0.34995559502664297</v>
      </c>
      <c r="N248" s="23">
        <f>IF(G248=0, 2, 1)</f>
        <v>1</v>
      </c>
    </row>
    <row r="249" spans="1:14" ht="26" customHeight="1">
      <c r="A249" s="5" t="s">
        <v>298</v>
      </c>
      <c r="B249" s="3" t="s">
        <v>92</v>
      </c>
      <c r="C249" s="3" t="s">
        <v>9</v>
      </c>
      <c r="D249" s="4"/>
      <c r="E249" s="28">
        <v>65182</v>
      </c>
      <c r="F249" s="21">
        <v>1455</v>
      </c>
      <c r="G249" s="6">
        <v>0.88</v>
      </c>
      <c r="H249" s="26">
        <f t="shared" si="24"/>
        <v>0.12</v>
      </c>
      <c r="I249" s="3" t="s">
        <v>526</v>
      </c>
      <c r="J249" s="9">
        <v>0.99387755102040798</v>
      </c>
      <c r="K249" s="26">
        <f t="shared" si="25"/>
        <v>6.1224489795920212E-3</v>
      </c>
      <c r="L249" s="28">
        <v>27150</v>
      </c>
      <c r="M249" s="11">
        <f t="shared" si="26"/>
        <v>0.41652603479488204</v>
      </c>
      <c r="N249" s="24">
        <f>IF(G249=0, 2, 1)</f>
        <v>1</v>
      </c>
    </row>
    <row r="250" spans="1:14" ht="26" customHeight="1">
      <c r="A250" s="5" t="s">
        <v>299</v>
      </c>
      <c r="B250" s="3" t="s">
        <v>216</v>
      </c>
      <c r="C250" s="3" t="s">
        <v>52</v>
      </c>
      <c r="D250" s="4"/>
      <c r="E250" s="28">
        <v>86540</v>
      </c>
      <c r="F250" s="21">
        <v>1398</v>
      </c>
      <c r="G250" s="6">
        <v>1</v>
      </c>
      <c r="H250" s="26">
        <f t="shared" si="24"/>
        <v>0</v>
      </c>
      <c r="I250" s="3" t="s">
        <v>527</v>
      </c>
      <c r="J250" s="9">
        <v>0</v>
      </c>
      <c r="K250" s="26">
        <f t="shared" si="25"/>
        <v>1</v>
      </c>
      <c r="L250" s="28">
        <v>0</v>
      </c>
      <c r="M250" s="11">
        <f t="shared" si="26"/>
        <v>0</v>
      </c>
      <c r="N250" s="23">
        <f>IF(G250=0, 2, 1)</f>
        <v>1</v>
      </c>
    </row>
    <row r="251" spans="1:14" ht="26" customHeight="1">
      <c r="A251" s="5" t="s">
        <v>300</v>
      </c>
      <c r="B251" s="3" t="s">
        <v>108</v>
      </c>
      <c r="C251" s="3" t="s">
        <v>55</v>
      </c>
      <c r="D251" s="4"/>
      <c r="E251" s="28">
        <v>63408</v>
      </c>
      <c r="F251" s="21">
        <v>2398</v>
      </c>
      <c r="G251" s="6">
        <v>0.78</v>
      </c>
      <c r="H251" s="26">
        <f t="shared" si="24"/>
        <v>0.21999999999999997</v>
      </c>
      <c r="I251" s="3" t="s">
        <v>526</v>
      </c>
      <c r="J251" s="9">
        <v>0.222</v>
      </c>
      <c r="K251" s="26">
        <f t="shared" si="25"/>
        <v>0.77800000000000002</v>
      </c>
      <c r="L251" s="28">
        <v>15748</v>
      </c>
      <c r="M251" s="11">
        <f t="shared" si="26"/>
        <v>0.24835982841281856</v>
      </c>
      <c r="N251" s="23">
        <v>2</v>
      </c>
    </row>
    <row r="252" spans="1:14" ht="26" customHeight="1">
      <c r="A252" s="5" t="s">
        <v>301</v>
      </c>
      <c r="B252" s="3" t="s">
        <v>5</v>
      </c>
      <c r="C252" s="3" t="s">
        <v>6</v>
      </c>
      <c r="D252" s="4"/>
      <c r="E252" s="28">
        <v>82404</v>
      </c>
      <c r="F252" s="21">
        <v>5882</v>
      </c>
      <c r="G252" s="6">
        <v>0.73</v>
      </c>
      <c r="H252" s="26">
        <f t="shared" si="24"/>
        <v>0.27</v>
      </c>
      <c r="I252" s="3" t="s">
        <v>527</v>
      </c>
      <c r="J252" s="9">
        <v>0.80780287474332602</v>
      </c>
      <c r="K252" s="26">
        <f t="shared" si="25"/>
        <v>0.19219712525667398</v>
      </c>
      <c r="L252" s="28">
        <v>32191</v>
      </c>
      <c r="M252" s="11">
        <f t="shared" si="26"/>
        <v>0.39064851220814523</v>
      </c>
      <c r="N252" s="24">
        <f>IF(G252=0, 2, 1)</f>
        <v>1</v>
      </c>
    </row>
    <row r="253" spans="1:14" ht="26" customHeight="1">
      <c r="A253" s="5" t="s">
        <v>302</v>
      </c>
      <c r="B253" s="3" t="s">
        <v>65</v>
      </c>
      <c r="C253" s="3" t="s">
        <v>21</v>
      </c>
      <c r="D253" s="4"/>
      <c r="E253" s="28">
        <v>81810</v>
      </c>
      <c r="F253" s="21">
        <v>2108</v>
      </c>
      <c r="G253" s="6">
        <v>0.65</v>
      </c>
      <c r="H253" s="26">
        <f t="shared" si="24"/>
        <v>0.35</v>
      </c>
      <c r="I253" s="3" t="s">
        <v>526</v>
      </c>
      <c r="J253" s="9">
        <v>3.6999999999999998E-2</v>
      </c>
      <c r="K253" s="26">
        <f t="shared" si="25"/>
        <v>0.96299999999999997</v>
      </c>
      <c r="L253" s="28">
        <v>10603</v>
      </c>
      <c r="M253" s="11">
        <f t="shared" si="26"/>
        <v>0.12960518274049626</v>
      </c>
      <c r="N253" s="23">
        <v>2</v>
      </c>
    </row>
    <row r="254" spans="1:14" ht="26" customHeight="1">
      <c r="A254" s="5" t="s">
        <v>303</v>
      </c>
      <c r="B254" s="3" t="s">
        <v>43</v>
      </c>
      <c r="C254" s="3" t="s">
        <v>9</v>
      </c>
      <c r="D254" s="4"/>
      <c r="E254" s="28">
        <v>71546</v>
      </c>
      <c r="F254" s="21">
        <v>1833</v>
      </c>
      <c r="G254" s="6">
        <v>0.87</v>
      </c>
      <c r="H254" s="26">
        <f t="shared" si="24"/>
        <v>0.13</v>
      </c>
      <c r="I254" s="3" t="s">
        <v>527</v>
      </c>
      <c r="J254" s="9">
        <v>0.98305084745762705</v>
      </c>
      <c r="K254" s="26">
        <f t="shared" si="25"/>
        <v>1.6949152542372947E-2</v>
      </c>
      <c r="L254" s="28">
        <v>30531</v>
      </c>
      <c r="M254" s="11">
        <f t="shared" si="26"/>
        <v>0.42673245184915998</v>
      </c>
      <c r="N254" s="24">
        <f>IF(G254=0, 2, 1)</f>
        <v>1</v>
      </c>
    </row>
    <row r="255" spans="1:14" ht="26" customHeight="1">
      <c r="A255" s="5" t="s">
        <v>304</v>
      </c>
      <c r="B255" s="3" t="s">
        <v>33</v>
      </c>
      <c r="C255" s="3" t="s">
        <v>26</v>
      </c>
      <c r="D255" s="4"/>
      <c r="E255" s="28">
        <v>78278</v>
      </c>
      <c r="F255" s="21">
        <v>4562</v>
      </c>
      <c r="G255" s="6">
        <v>1</v>
      </c>
      <c r="H255" s="26">
        <f t="shared" si="24"/>
        <v>0</v>
      </c>
      <c r="I255" s="3" t="s">
        <v>527</v>
      </c>
      <c r="J255" s="9">
        <v>7.3475979006863104E-2</v>
      </c>
      <c r="K255" s="26">
        <f t="shared" si="25"/>
        <v>0.92652402099313691</v>
      </c>
      <c r="L255" s="28">
        <v>20369</v>
      </c>
      <c r="M255" s="11">
        <f t="shared" si="26"/>
        <v>0.26021359769028335</v>
      </c>
      <c r="N255" s="23">
        <f>IF(G255=0, 2, 1)</f>
        <v>1</v>
      </c>
    </row>
    <row r="256" spans="1:14" ht="26" customHeight="1">
      <c r="A256" s="5" t="s">
        <v>305</v>
      </c>
      <c r="B256" s="3" t="s">
        <v>92</v>
      </c>
      <c r="C256" s="3" t="s">
        <v>9</v>
      </c>
      <c r="D256" s="4"/>
      <c r="E256" s="28">
        <v>55390</v>
      </c>
      <c r="F256" s="21">
        <v>1826</v>
      </c>
      <c r="G256" s="6">
        <v>0.77</v>
      </c>
      <c r="H256" s="26">
        <f t="shared" si="24"/>
        <v>0.22999999999999998</v>
      </c>
      <c r="I256" s="3" t="s">
        <v>526</v>
      </c>
      <c r="J256" s="9">
        <v>0.29799999999999999</v>
      </c>
      <c r="K256" s="26">
        <f t="shared" si="25"/>
        <v>0.70199999999999996</v>
      </c>
      <c r="L256" s="28">
        <v>13787</v>
      </c>
      <c r="M256" s="11">
        <f t="shared" si="26"/>
        <v>0.24890774508033942</v>
      </c>
      <c r="N256" s="23">
        <v>2</v>
      </c>
    </row>
    <row r="257" spans="1:14" ht="26" customHeight="1">
      <c r="A257" s="5" t="s">
        <v>306</v>
      </c>
      <c r="B257" s="3" t="s">
        <v>15</v>
      </c>
      <c r="C257" s="3" t="s">
        <v>6</v>
      </c>
      <c r="D257" s="4"/>
      <c r="E257" s="28">
        <v>53274</v>
      </c>
      <c r="F257" s="21">
        <v>2725</v>
      </c>
      <c r="G257" s="6">
        <v>0.84</v>
      </c>
      <c r="H257" s="26">
        <f t="shared" si="24"/>
        <v>0.16000000000000003</v>
      </c>
      <c r="I257" s="3" t="s">
        <v>526</v>
      </c>
      <c r="J257" s="9">
        <v>0.39140534262485399</v>
      </c>
      <c r="K257" s="26">
        <f t="shared" si="25"/>
        <v>0.60859465737514595</v>
      </c>
      <c r="L257" s="28">
        <v>15048</v>
      </c>
      <c r="M257" s="11">
        <f t="shared" si="26"/>
        <v>0.28246424146863386</v>
      </c>
      <c r="N257" s="24">
        <f>IF(G257=0, 2, 1)</f>
        <v>1</v>
      </c>
    </row>
    <row r="258" spans="1:14" ht="26" customHeight="1">
      <c r="A258" s="5" t="s">
        <v>307</v>
      </c>
      <c r="B258" s="3" t="s">
        <v>5</v>
      </c>
      <c r="C258" s="3" t="s">
        <v>6</v>
      </c>
      <c r="D258" s="4"/>
      <c r="E258" s="28">
        <v>75332</v>
      </c>
      <c r="F258" s="21">
        <v>12888</v>
      </c>
      <c r="G258" s="6">
        <v>0.86</v>
      </c>
      <c r="H258" s="26">
        <f t="shared" si="24"/>
        <v>0.14000000000000001</v>
      </c>
      <c r="I258" s="3" t="s">
        <v>526</v>
      </c>
      <c r="J258" s="9">
        <v>0.91362220334182898</v>
      </c>
      <c r="K258" s="26">
        <f t="shared" si="25"/>
        <v>8.6377796658171024E-2</v>
      </c>
      <c r="L258" s="28">
        <v>17057</v>
      </c>
      <c r="M258" s="11">
        <f t="shared" si="26"/>
        <v>0.22642436149312378</v>
      </c>
      <c r="N258" s="24">
        <f>IF(G258=0, 2, 1)</f>
        <v>1</v>
      </c>
    </row>
    <row r="259" spans="1:14" ht="26" customHeight="1">
      <c r="A259" s="5" t="s">
        <v>308</v>
      </c>
      <c r="B259" s="3" t="s">
        <v>38</v>
      </c>
      <c r="C259" s="3" t="s">
        <v>9</v>
      </c>
      <c r="D259" s="4"/>
      <c r="E259" s="28">
        <v>78260</v>
      </c>
      <c r="F259" s="21">
        <v>2282</v>
      </c>
      <c r="G259" s="6">
        <v>0.8</v>
      </c>
      <c r="H259" s="26">
        <f t="shared" si="24"/>
        <v>0.19999999999999996</v>
      </c>
      <c r="I259" s="3" t="s">
        <v>526</v>
      </c>
      <c r="J259" s="9">
        <v>0.16289592760180899</v>
      </c>
      <c r="K259" s="26">
        <f t="shared" si="25"/>
        <v>0.83710407239819107</v>
      </c>
      <c r="L259" s="28">
        <v>10577</v>
      </c>
      <c r="M259" s="11">
        <f t="shared" si="26"/>
        <v>0.1351520572450805</v>
      </c>
      <c r="N259" s="24">
        <f>IF(G259=0, 2, 1)</f>
        <v>1</v>
      </c>
    </row>
    <row r="260" spans="1:14" ht="26" customHeight="1">
      <c r="A260" s="5" t="s">
        <v>309</v>
      </c>
      <c r="B260" s="3" t="s">
        <v>70</v>
      </c>
      <c r="C260" s="3" t="s">
        <v>12</v>
      </c>
      <c r="D260" s="4"/>
      <c r="E260" s="28">
        <v>77890</v>
      </c>
      <c r="F260" s="21">
        <v>2206</v>
      </c>
      <c r="G260" s="6">
        <v>0.74</v>
      </c>
      <c r="H260" s="26">
        <f t="shared" si="24"/>
        <v>0.26</v>
      </c>
      <c r="I260" s="3" t="s">
        <v>526</v>
      </c>
      <c r="J260" s="9">
        <v>0.99896694214876003</v>
      </c>
      <c r="K260" s="26">
        <f t="shared" si="25"/>
        <v>1.0330578512399713E-3</v>
      </c>
      <c r="L260" s="28">
        <v>24847</v>
      </c>
      <c r="M260" s="11">
        <f t="shared" si="26"/>
        <v>0.31900115547567082</v>
      </c>
      <c r="N260" s="24">
        <f>IF(G260=0, 2, 1)</f>
        <v>1</v>
      </c>
    </row>
    <row r="261" spans="1:14" ht="26" customHeight="1">
      <c r="A261" s="5" t="s">
        <v>310</v>
      </c>
      <c r="B261" s="3" t="s">
        <v>15</v>
      </c>
      <c r="C261" s="3" t="s">
        <v>6</v>
      </c>
      <c r="D261" s="4"/>
      <c r="E261" s="28">
        <v>38922</v>
      </c>
      <c r="F261" s="21">
        <v>572</v>
      </c>
      <c r="G261" s="6">
        <v>0.67</v>
      </c>
      <c r="H261" s="26">
        <f t="shared" ref="H261:H324" si="28">1-G261</f>
        <v>0.32999999999999996</v>
      </c>
      <c r="I261" s="3" t="s">
        <v>526</v>
      </c>
      <c r="J261" s="9">
        <v>0.15</v>
      </c>
      <c r="K261" s="26">
        <f t="shared" ref="K261:K324" si="29">1-J261</f>
        <v>0.85</v>
      </c>
      <c r="L261" s="28">
        <v>7038</v>
      </c>
      <c r="M261" s="11">
        <f t="shared" si="26"/>
        <v>0.18082318483120086</v>
      </c>
      <c r="N261" s="23">
        <v>2</v>
      </c>
    </row>
    <row r="262" spans="1:14" ht="26" customHeight="1">
      <c r="A262" s="5" t="s">
        <v>311</v>
      </c>
      <c r="B262" s="3" t="s">
        <v>131</v>
      </c>
      <c r="C262" s="3" t="s">
        <v>6</v>
      </c>
      <c r="D262" s="4">
        <v>39342</v>
      </c>
      <c r="E262" s="28">
        <v>49206</v>
      </c>
      <c r="F262" s="21">
        <v>13202</v>
      </c>
      <c r="G262" s="6">
        <v>0.54</v>
      </c>
      <c r="H262" s="26">
        <f t="shared" si="28"/>
        <v>0.45999999999999996</v>
      </c>
      <c r="I262" s="3" t="s">
        <v>526</v>
      </c>
      <c r="J262" s="9">
        <v>0.57735771522498402</v>
      </c>
      <c r="K262" s="26">
        <f t="shared" si="29"/>
        <v>0.42264228477501598</v>
      </c>
      <c r="L262" s="28">
        <v>5942</v>
      </c>
      <c r="M262" s="11">
        <f t="shared" si="26"/>
        <v>0.12075763118318904</v>
      </c>
      <c r="N262" s="24">
        <f>IF(G262=0, 2, 1)</f>
        <v>1</v>
      </c>
    </row>
    <row r="263" spans="1:14" ht="26" customHeight="1">
      <c r="A263" s="5" t="s">
        <v>318</v>
      </c>
      <c r="B263" s="3" t="s">
        <v>115</v>
      </c>
      <c r="C263" s="3" t="s">
        <v>21</v>
      </c>
      <c r="D263" s="4"/>
      <c r="E263" s="28">
        <v>70760</v>
      </c>
      <c r="F263" s="21">
        <v>6782</v>
      </c>
      <c r="G263" s="6">
        <v>0.59</v>
      </c>
      <c r="H263" s="26">
        <f t="shared" si="28"/>
        <v>0.41000000000000003</v>
      </c>
      <c r="I263" s="3" t="s">
        <v>527</v>
      </c>
      <c r="J263" s="9">
        <v>0.38500000000000001</v>
      </c>
      <c r="K263" s="26">
        <f t="shared" si="29"/>
        <v>0.61499999999999999</v>
      </c>
      <c r="L263" s="28">
        <v>16375</v>
      </c>
      <c r="M263" s="11">
        <f t="shared" si="26"/>
        <v>0.23141605426794801</v>
      </c>
      <c r="N263" s="23">
        <v>2</v>
      </c>
    </row>
    <row r="264" spans="1:14" ht="26" customHeight="1">
      <c r="A264" s="5" t="s">
        <v>319</v>
      </c>
      <c r="B264" s="3" t="s">
        <v>123</v>
      </c>
      <c r="C264" s="3" t="s">
        <v>21</v>
      </c>
      <c r="D264" s="4"/>
      <c r="E264" s="28">
        <v>67890</v>
      </c>
      <c r="F264" s="21">
        <v>2016</v>
      </c>
      <c r="G264" s="6">
        <v>0.82</v>
      </c>
      <c r="H264" s="26">
        <f t="shared" si="28"/>
        <v>0.18000000000000005</v>
      </c>
      <c r="I264" s="3" t="s">
        <v>526</v>
      </c>
      <c r="J264" s="9">
        <v>0.95758564437194105</v>
      </c>
      <c r="K264" s="26">
        <f t="shared" si="29"/>
        <v>4.2414355628058953E-2</v>
      </c>
      <c r="L264" s="28">
        <v>24896</v>
      </c>
      <c r="M264" s="11">
        <f t="shared" si="26"/>
        <v>0.36671085579614082</v>
      </c>
      <c r="N264" s="24">
        <f>IF(G264=0, 2, 1)</f>
        <v>1</v>
      </c>
    </row>
    <row r="265" spans="1:14" ht="26" customHeight="1">
      <c r="A265" s="5" t="s">
        <v>320</v>
      </c>
      <c r="B265" s="3" t="s">
        <v>15</v>
      </c>
      <c r="C265" s="3" t="s">
        <v>6</v>
      </c>
      <c r="D265" s="4"/>
      <c r="E265" s="28">
        <v>69600</v>
      </c>
      <c r="F265" s="21">
        <v>4593</v>
      </c>
      <c r="G265" s="6">
        <v>0.8</v>
      </c>
      <c r="H265" s="26">
        <f t="shared" si="28"/>
        <v>0.19999999999999996</v>
      </c>
      <c r="I265" s="3" t="s">
        <v>526</v>
      </c>
      <c r="J265" s="9">
        <v>0.81968253968253901</v>
      </c>
      <c r="K265" s="26">
        <f t="shared" si="29"/>
        <v>0.18031746031746099</v>
      </c>
      <c r="L265" s="28">
        <v>20329</v>
      </c>
      <c r="M265" s="11">
        <f t="shared" si="26"/>
        <v>0.29208333333333331</v>
      </c>
      <c r="N265" s="24">
        <f>IF(G265=0, 2, 1)</f>
        <v>1</v>
      </c>
    </row>
    <row r="266" spans="1:14" ht="26" customHeight="1">
      <c r="A266" s="5" t="s">
        <v>321</v>
      </c>
      <c r="B266" s="3" t="s">
        <v>112</v>
      </c>
      <c r="C266" s="3" t="s">
        <v>81</v>
      </c>
      <c r="D266" s="4"/>
      <c r="E266" s="28">
        <v>73884</v>
      </c>
      <c r="F266" s="21">
        <v>7426</v>
      </c>
      <c r="G266" s="6">
        <v>0.79</v>
      </c>
      <c r="H266" s="26">
        <f t="shared" si="28"/>
        <v>0.20999999999999996</v>
      </c>
      <c r="I266" s="3" t="s">
        <v>526</v>
      </c>
      <c r="J266" s="9" t="s">
        <v>529</v>
      </c>
      <c r="K266" s="26" t="e">
        <f t="shared" si="29"/>
        <v>#VALUE!</v>
      </c>
      <c r="L266" s="28" t="s">
        <v>529</v>
      </c>
      <c r="M266" s="11" t="s">
        <v>529</v>
      </c>
      <c r="N266" s="23">
        <v>2</v>
      </c>
    </row>
    <row r="267" spans="1:14" ht="26" customHeight="1">
      <c r="A267" s="5" t="s">
        <v>322</v>
      </c>
      <c r="B267" s="3" t="s">
        <v>70</v>
      </c>
      <c r="C267" s="3" t="s">
        <v>12</v>
      </c>
      <c r="D267" s="4"/>
      <c r="E267" s="28">
        <v>67180</v>
      </c>
      <c r="F267" s="21">
        <v>1390</v>
      </c>
      <c r="G267" s="6">
        <v>0.89</v>
      </c>
      <c r="H267" s="26">
        <f t="shared" si="28"/>
        <v>0.10999999999999999</v>
      </c>
      <c r="I267" s="3" t="s">
        <v>526</v>
      </c>
      <c r="J267" s="9">
        <v>0.95215311004784597</v>
      </c>
      <c r="K267" s="26">
        <f t="shared" si="29"/>
        <v>4.7846889952154026E-2</v>
      </c>
      <c r="L267" s="28">
        <v>28691</v>
      </c>
      <c r="M267" s="11">
        <f t="shared" ref="M267:M298" si="30">L267/E267</f>
        <v>0.42707651086632925</v>
      </c>
      <c r="N267" s="24">
        <f>IF(G267=0, 2, 1)</f>
        <v>1</v>
      </c>
    </row>
    <row r="268" spans="1:14" ht="26" customHeight="1">
      <c r="A268" s="5" t="s">
        <v>323</v>
      </c>
      <c r="B268" s="3" t="s">
        <v>51</v>
      </c>
      <c r="C268" s="3" t="s">
        <v>52</v>
      </c>
      <c r="D268" s="4"/>
      <c r="E268" s="28">
        <v>77950</v>
      </c>
      <c r="F268" s="21">
        <v>1912</v>
      </c>
      <c r="G268" s="6">
        <v>0.75</v>
      </c>
      <c r="H268" s="26">
        <f t="shared" si="28"/>
        <v>0.25</v>
      </c>
      <c r="I268" s="3" t="s">
        <v>526</v>
      </c>
      <c r="J268" s="9">
        <v>0.913612565445026</v>
      </c>
      <c r="K268" s="26">
        <f t="shared" si="29"/>
        <v>8.6387434554973996E-2</v>
      </c>
      <c r="L268" s="28">
        <v>24319</v>
      </c>
      <c r="M268" s="11">
        <f t="shared" si="30"/>
        <v>0.31198203976908273</v>
      </c>
      <c r="N268" s="24">
        <f>IF(G268=0, 2, 1)</f>
        <v>1</v>
      </c>
    </row>
    <row r="269" spans="1:14" ht="26" customHeight="1">
      <c r="A269" s="5" t="s">
        <v>324</v>
      </c>
      <c r="B269" s="3" t="s">
        <v>47</v>
      </c>
      <c r="C269" s="3" t="s">
        <v>21</v>
      </c>
      <c r="D269" s="4"/>
      <c r="E269" s="28">
        <v>69222</v>
      </c>
      <c r="F269" s="21">
        <v>1209</v>
      </c>
      <c r="G269" s="6">
        <v>0.85</v>
      </c>
      <c r="H269" s="26">
        <f t="shared" si="28"/>
        <v>0.15000000000000002</v>
      </c>
      <c r="I269" s="3" t="s">
        <v>526</v>
      </c>
      <c r="J269" s="9">
        <v>0.33200000000000002</v>
      </c>
      <c r="K269" s="26">
        <f t="shared" si="29"/>
        <v>0.66799999999999993</v>
      </c>
      <c r="L269" s="28">
        <v>26402</v>
      </c>
      <c r="M269" s="11">
        <f t="shared" si="30"/>
        <v>0.38141053422322385</v>
      </c>
      <c r="N269" s="23">
        <v>2</v>
      </c>
    </row>
    <row r="270" spans="1:14" ht="26" customHeight="1">
      <c r="A270" s="5" t="s">
        <v>325</v>
      </c>
      <c r="B270" s="3" t="s">
        <v>170</v>
      </c>
      <c r="C270" s="3" t="s">
        <v>6</v>
      </c>
      <c r="D270" s="4">
        <v>29530</v>
      </c>
      <c r="E270" s="28">
        <v>40224</v>
      </c>
      <c r="F270" s="21">
        <v>5846</v>
      </c>
      <c r="G270" s="6">
        <v>0.6</v>
      </c>
      <c r="H270" s="26">
        <f t="shared" si="28"/>
        <v>0.4</v>
      </c>
      <c r="I270" s="3" t="s">
        <v>526</v>
      </c>
      <c r="J270" s="9">
        <v>0.60825093760654603</v>
      </c>
      <c r="K270" s="26">
        <f t="shared" si="29"/>
        <v>0.39174906239345397</v>
      </c>
      <c r="L270" s="28">
        <v>3344</v>
      </c>
      <c r="M270" s="11">
        <f t="shared" si="30"/>
        <v>8.3134447096260944E-2</v>
      </c>
      <c r="N270" s="24">
        <f>IF(G270=0, 2, 1)</f>
        <v>1</v>
      </c>
    </row>
    <row r="271" spans="1:14" ht="26" customHeight="1">
      <c r="A271" s="5" t="s">
        <v>326</v>
      </c>
      <c r="B271" s="3" t="s">
        <v>65</v>
      </c>
      <c r="C271" s="3" t="s">
        <v>21</v>
      </c>
      <c r="D271" s="4"/>
      <c r="E271" s="28">
        <v>70916</v>
      </c>
      <c r="F271" s="21">
        <v>2054</v>
      </c>
      <c r="G271" s="6">
        <v>0.71</v>
      </c>
      <c r="H271" s="26">
        <f t="shared" si="28"/>
        <v>0.29000000000000004</v>
      </c>
      <c r="I271" s="3" t="s">
        <v>526</v>
      </c>
      <c r="J271" s="9">
        <v>0.97138314785373603</v>
      </c>
      <c r="K271" s="26">
        <f t="shared" si="29"/>
        <v>2.8616852146263971E-2</v>
      </c>
      <c r="L271" s="28">
        <v>22736</v>
      </c>
      <c r="M271" s="11">
        <f t="shared" si="30"/>
        <v>0.32060465903322238</v>
      </c>
      <c r="N271" s="24">
        <f>IF(G271=0, 2, 1)</f>
        <v>1</v>
      </c>
    </row>
    <row r="272" spans="1:14" ht="26" customHeight="1">
      <c r="A272" s="5" t="s">
        <v>327</v>
      </c>
      <c r="B272" s="3" t="s">
        <v>51</v>
      </c>
      <c r="C272" s="3" t="s">
        <v>52</v>
      </c>
      <c r="D272" s="4">
        <v>34072</v>
      </c>
      <c r="E272" s="28">
        <v>45952</v>
      </c>
      <c r="F272" s="21">
        <v>29603</v>
      </c>
      <c r="G272" s="6">
        <v>0.67</v>
      </c>
      <c r="H272" s="26">
        <f t="shared" si="28"/>
        <v>0.32999999999999996</v>
      </c>
      <c r="I272" s="3" t="s">
        <v>526</v>
      </c>
      <c r="J272" s="9">
        <v>4.4821092278719298E-2</v>
      </c>
      <c r="K272" s="26">
        <f t="shared" si="29"/>
        <v>0.95517890772128067</v>
      </c>
      <c r="L272" s="28">
        <v>2612</v>
      </c>
      <c r="M272" s="11">
        <f t="shared" si="30"/>
        <v>5.6841922005571033E-2</v>
      </c>
      <c r="N272" s="24">
        <f>IF(G272=0, 2, 1)</f>
        <v>1</v>
      </c>
    </row>
    <row r="273" spans="1:14" ht="26" customHeight="1">
      <c r="A273" s="5" t="s">
        <v>328</v>
      </c>
      <c r="B273" s="3" t="s">
        <v>51</v>
      </c>
      <c r="C273" s="3" t="s">
        <v>52</v>
      </c>
      <c r="D273" s="4">
        <v>30456</v>
      </c>
      <c r="E273" s="28">
        <v>42336</v>
      </c>
      <c r="F273" s="21">
        <v>21791</v>
      </c>
      <c r="G273" s="6">
        <v>0.62</v>
      </c>
      <c r="H273" s="26">
        <f t="shared" si="28"/>
        <v>0.38</v>
      </c>
      <c r="I273" s="3" t="s">
        <v>526</v>
      </c>
      <c r="J273" s="9">
        <v>0.02</v>
      </c>
      <c r="K273" s="26">
        <f t="shared" si="29"/>
        <v>0.98</v>
      </c>
      <c r="L273" s="28">
        <v>2431</v>
      </c>
      <c r="M273" s="11">
        <f t="shared" si="30"/>
        <v>5.7421579743008315E-2</v>
      </c>
      <c r="N273" s="23">
        <v>2</v>
      </c>
    </row>
    <row r="274" spans="1:14" ht="26" customHeight="1">
      <c r="A274" s="5" t="s">
        <v>329</v>
      </c>
      <c r="B274" s="3" t="s">
        <v>51</v>
      </c>
      <c r="C274" s="3" t="s">
        <v>52</v>
      </c>
      <c r="D274" s="4">
        <v>32310</v>
      </c>
      <c r="E274" s="28">
        <v>44190</v>
      </c>
      <c r="F274" s="21">
        <v>21807</v>
      </c>
      <c r="G274" s="6">
        <v>0.9</v>
      </c>
      <c r="H274" s="26">
        <f t="shared" si="28"/>
        <v>9.9999999999999978E-2</v>
      </c>
      <c r="I274" s="3" t="s">
        <v>526</v>
      </c>
      <c r="J274" s="9">
        <v>6.1524939573719996E-3</v>
      </c>
      <c r="K274" s="26">
        <f t="shared" si="29"/>
        <v>0.99384750604262795</v>
      </c>
      <c r="L274" s="28">
        <v>2524</v>
      </c>
      <c r="M274" s="11">
        <f t="shared" si="30"/>
        <v>5.7116994795202533E-2</v>
      </c>
      <c r="N274" s="23">
        <f>IF(G274=0, 2, 1)</f>
        <v>1</v>
      </c>
    </row>
    <row r="275" spans="1:14" ht="26" customHeight="1">
      <c r="A275" s="5" t="s">
        <v>330</v>
      </c>
      <c r="B275" s="3" t="s">
        <v>51</v>
      </c>
      <c r="C275" s="3" t="s">
        <v>52</v>
      </c>
      <c r="D275" s="4"/>
      <c r="E275" s="28">
        <v>83142</v>
      </c>
      <c r="F275" s="21">
        <v>5989</v>
      </c>
      <c r="G275" s="6">
        <v>0.75</v>
      </c>
      <c r="H275" s="26">
        <f t="shared" si="28"/>
        <v>0.25</v>
      </c>
      <c r="I275" s="3" t="s">
        <v>527</v>
      </c>
      <c r="J275" s="9">
        <v>0.60206358059118703</v>
      </c>
      <c r="K275" s="26">
        <f t="shared" si="29"/>
        <v>0.39793641940881297</v>
      </c>
      <c r="L275" s="28">
        <v>16788</v>
      </c>
      <c r="M275" s="11">
        <f t="shared" si="30"/>
        <v>0.20191960741863318</v>
      </c>
      <c r="N275" s="24">
        <f>IF(G275=0, 2, 1)</f>
        <v>1</v>
      </c>
    </row>
    <row r="276" spans="1:14" ht="26" customHeight="1">
      <c r="A276" s="5" t="s">
        <v>331</v>
      </c>
      <c r="B276" s="3" t="s">
        <v>5</v>
      </c>
      <c r="C276" s="3" t="s">
        <v>6</v>
      </c>
      <c r="D276" s="4"/>
      <c r="E276" s="28">
        <v>82624</v>
      </c>
      <c r="F276" s="21">
        <v>1446</v>
      </c>
      <c r="G276" s="6">
        <v>0.8</v>
      </c>
      <c r="H276" s="26">
        <f t="shared" si="28"/>
        <v>0.19999999999999996</v>
      </c>
      <c r="I276" s="3" t="s">
        <v>526</v>
      </c>
      <c r="J276" s="9">
        <v>0.76333333333333298</v>
      </c>
      <c r="K276" s="26">
        <f t="shared" si="29"/>
        <v>0.23666666666666702</v>
      </c>
      <c r="L276" s="28">
        <v>26881</v>
      </c>
      <c r="M276" s="11">
        <f t="shared" si="30"/>
        <v>0.32534130518977539</v>
      </c>
      <c r="N276" s="24">
        <f>IF(G276=0, 2, 1)</f>
        <v>1</v>
      </c>
    </row>
    <row r="277" spans="1:14" ht="26" customHeight="1">
      <c r="A277" s="5" t="s">
        <v>332</v>
      </c>
      <c r="B277" s="3" t="s">
        <v>51</v>
      </c>
      <c r="C277" s="3" t="s">
        <v>52</v>
      </c>
      <c r="D277" s="4"/>
      <c r="E277" s="28">
        <v>87232</v>
      </c>
      <c r="F277" s="21">
        <v>1071</v>
      </c>
      <c r="G277" s="6">
        <v>1</v>
      </c>
      <c r="H277" s="26">
        <f t="shared" si="28"/>
        <v>0</v>
      </c>
      <c r="I277" s="3" t="s">
        <v>527</v>
      </c>
      <c r="J277" s="9">
        <v>0.33578792341678898</v>
      </c>
      <c r="K277" s="26">
        <f t="shared" si="29"/>
        <v>0.66421207658321102</v>
      </c>
      <c r="L277" s="28">
        <v>17662</v>
      </c>
      <c r="M277" s="11">
        <f t="shared" si="30"/>
        <v>0.20247157006603081</v>
      </c>
      <c r="N277" s="24">
        <f>IF(G277=0, 2, 1)</f>
        <v>1</v>
      </c>
    </row>
    <row r="278" spans="1:14" ht="26" customHeight="1">
      <c r="A278" s="5" t="s">
        <v>333</v>
      </c>
      <c r="B278" s="3" t="s">
        <v>147</v>
      </c>
      <c r="C278" s="3" t="s">
        <v>52</v>
      </c>
      <c r="D278" s="4"/>
      <c r="E278" s="28">
        <v>73613</v>
      </c>
      <c r="F278" s="21">
        <v>4113</v>
      </c>
      <c r="G278" s="6">
        <v>0.8</v>
      </c>
      <c r="H278" s="26">
        <f t="shared" si="28"/>
        <v>0.19999999999999996</v>
      </c>
      <c r="I278" s="3" t="s">
        <v>526</v>
      </c>
      <c r="J278" s="9">
        <v>0.115</v>
      </c>
      <c r="K278" s="26">
        <f t="shared" si="29"/>
        <v>0.88500000000000001</v>
      </c>
      <c r="L278" s="28">
        <v>25406</v>
      </c>
      <c r="M278" s="11">
        <f t="shared" si="30"/>
        <v>0.34512925706057351</v>
      </c>
      <c r="N278" s="23">
        <v>2</v>
      </c>
    </row>
    <row r="279" spans="1:14" ht="26" customHeight="1">
      <c r="A279" s="5" t="s">
        <v>334</v>
      </c>
      <c r="B279" s="3" t="s">
        <v>15</v>
      </c>
      <c r="C279" s="3" t="s">
        <v>6</v>
      </c>
      <c r="D279" s="4"/>
      <c r="E279" s="28">
        <v>58892</v>
      </c>
      <c r="F279" s="21">
        <v>1626</v>
      </c>
      <c r="G279" s="6">
        <v>0.8</v>
      </c>
      <c r="H279" s="26">
        <f t="shared" si="28"/>
        <v>0.19999999999999996</v>
      </c>
      <c r="I279" s="3" t="s">
        <v>526</v>
      </c>
      <c r="J279" s="9">
        <v>0.155</v>
      </c>
      <c r="K279" s="26">
        <f t="shared" si="29"/>
        <v>0.84499999999999997</v>
      </c>
      <c r="L279" s="28">
        <v>20954</v>
      </c>
      <c r="M279" s="11">
        <f t="shared" si="30"/>
        <v>0.35580384432520545</v>
      </c>
      <c r="N279" s="23">
        <v>2</v>
      </c>
    </row>
    <row r="280" spans="1:14" ht="26" customHeight="1">
      <c r="A280" s="5" t="s">
        <v>335</v>
      </c>
      <c r="B280" s="3" t="s">
        <v>43</v>
      </c>
      <c r="C280" s="3" t="s">
        <v>9</v>
      </c>
      <c r="D280" s="4"/>
      <c r="E280" s="28">
        <v>71986</v>
      </c>
      <c r="F280" s="21">
        <v>1587</v>
      </c>
      <c r="G280" s="6">
        <v>0.93</v>
      </c>
      <c r="H280" s="26">
        <f t="shared" si="28"/>
        <v>6.9999999999999951E-2</v>
      </c>
      <c r="I280" s="3" t="s">
        <v>527</v>
      </c>
      <c r="J280" s="9">
        <v>0.88930817610062896</v>
      </c>
      <c r="K280" s="26">
        <f t="shared" si="29"/>
        <v>0.11069182389937104</v>
      </c>
      <c r="L280" s="28">
        <v>24867</v>
      </c>
      <c r="M280" s="11">
        <f t="shared" si="30"/>
        <v>0.34544216931069932</v>
      </c>
      <c r="N280" s="23">
        <f t="shared" ref="N280:N285" si="31">IF(G280=0, 2, 1)</f>
        <v>1</v>
      </c>
    </row>
    <row r="281" spans="1:14" ht="26" customHeight="1">
      <c r="A281" s="5" t="s">
        <v>336</v>
      </c>
      <c r="B281" s="3" t="s">
        <v>5</v>
      </c>
      <c r="C281" s="3" t="s">
        <v>6</v>
      </c>
      <c r="D281" s="4"/>
      <c r="E281" s="28">
        <v>64870</v>
      </c>
      <c r="F281" s="21">
        <v>3319</v>
      </c>
      <c r="G281" s="6">
        <v>0.77</v>
      </c>
      <c r="H281" s="26">
        <f t="shared" si="28"/>
        <v>0.22999999999999998</v>
      </c>
      <c r="I281" s="3" t="s">
        <v>526</v>
      </c>
      <c r="J281" s="9">
        <v>0.86564102564102496</v>
      </c>
      <c r="K281" s="26">
        <f t="shared" si="29"/>
        <v>0.13435897435897504</v>
      </c>
      <c r="L281" s="28">
        <v>18028</v>
      </c>
      <c r="M281" s="11">
        <f t="shared" si="30"/>
        <v>0.27790966548481577</v>
      </c>
      <c r="N281" s="24">
        <f t="shared" si="31"/>
        <v>1</v>
      </c>
    </row>
    <row r="282" spans="1:14" ht="26" customHeight="1">
      <c r="A282" s="5" t="s">
        <v>337</v>
      </c>
      <c r="B282" s="3" t="s">
        <v>5</v>
      </c>
      <c r="C282" s="3" t="s">
        <v>6</v>
      </c>
      <c r="D282" s="4"/>
      <c r="E282" s="28">
        <v>85270</v>
      </c>
      <c r="F282" s="21">
        <v>2735</v>
      </c>
      <c r="G282" s="6">
        <v>0.98</v>
      </c>
      <c r="H282" s="26">
        <f t="shared" si="28"/>
        <v>2.0000000000000018E-2</v>
      </c>
      <c r="I282" s="3" t="s">
        <v>527</v>
      </c>
      <c r="J282" s="9">
        <v>7.5757575757575699E-3</v>
      </c>
      <c r="K282" s="26">
        <f t="shared" si="29"/>
        <v>0.99242424242424243</v>
      </c>
      <c r="L282" s="28">
        <v>16500</v>
      </c>
      <c r="M282" s="11">
        <f t="shared" si="30"/>
        <v>0.19350299050076228</v>
      </c>
      <c r="N282" s="23">
        <f t="shared" si="31"/>
        <v>1</v>
      </c>
    </row>
    <row r="283" spans="1:14" ht="26" customHeight="1">
      <c r="A283" s="5" t="s">
        <v>338</v>
      </c>
      <c r="B283" s="3" t="s">
        <v>15</v>
      </c>
      <c r="C283" s="3" t="s">
        <v>6</v>
      </c>
      <c r="D283" s="4">
        <v>26035</v>
      </c>
      <c r="E283" s="28">
        <v>30143</v>
      </c>
      <c r="F283" s="21">
        <v>6334</v>
      </c>
      <c r="G283" s="6">
        <v>0.63</v>
      </c>
      <c r="H283" s="26">
        <f t="shared" si="28"/>
        <v>0.37</v>
      </c>
      <c r="I283" s="3" t="s">
        <v>526</v>
      </c>
      <c r="J283" s="9">
        <v>0.51764199655765897</v>
      </c>
      <c r="K283" s="26">
        <f t="shared" si="29"/>
        <v>0.48235800344234103</v>
      </c>
      <c r="L283" s="28">
        <v>3951</v>
      </c>
      <c r="M283" s="11">
        <f t="shared" si="30"/>
        <v>0.13107520817436885</v>
      </c>
      <c r="N283" s="24">
        <f t="shared" si="31"/>
        <v>1</v>
      </c>
    </row>
    <row r="284" spans="1:14" ht="26" customHeight="1">
      <c r="A284" s="5" t="s">
        <v>339</v>
      </c>
      <c r="B284" s="3" t="s">
        <v>20</v>
      </c>
      <c r="C284" s="3" t="s">
        <v>21</v>
      </c>
      <c r="D284" s="4"/>
      <c r="E284" s="28">
        <v>86030</v>
      </c>
      <c r="F284" s="21">
        <v>2497</v>
      </c>
      <c r="G284" s="6">
        <v>1</v>
      </c>
      <c r="H284" s="26">
        <f t="shared" si="28"/>
        <v>0</v>
      </c>
      <c r="I284" s="3" t="s">
        <v>527</v>
      </c>
      <c r="J284" s="9">
        <v>0.182275931520644</v>
      </c>
      <c r="K284" s="26">
        <f t="shared" si="29"/>
        <v>0.81772406847935597</v>
      </c>
      <c r="L284" s="28">
        <v>21156</v>
      </c>
      <c r="M284" s="11">
        <f t="shared" si="30"/>
        <v>0.24591421597117286</v>
      </c>
      <c r="N284" s="24">
        <f t="shared" si="31"/>
        <v>1</v>
      </c>
    </row>
    <row r="285" spans="1:14" ht="26" customHeight="1">
      <c r="A285" s="5" t="s">
        <v>340</v>
      </c>
      <c r="B285" s="3" t="s">
        <v>51</v>
      </c>
      <c r="C285" s="3" t="s">
        <v>52</v>
      </c>
      <c r="D285" s="4"/>
      <c r="E285" s="28">
        <v>55064</v>
      </c>
      <c r="F285" s="21">
        <v>464</v>
      </c>
      <c r="G285" s="6">
        <v>1</v>
      </c>
      <c r="H285" s="26">
        <f t="shared" si="28"/>
        <v>0</v>
      </c>
      <c r="I285" s="3" t="s">
        <v>527</v>
      </c>
      <c r="J285" s="9">
        <v>0.55882352941176405</v>
      </c>
      <c r="K285" s="26">
        <f t="shared" si="29"/>
        <v>0.44117647058823595</v>
      </c>
      <c r="L285" s="28">
        <v>10423</v>
      </c>
      <c r="M285" s="11">
        <f t="shared" si="30"/>
        <v>0.18928882754612814</v>
      </c>
      <c r="N285" s="24">
        <f t="shared" si="31"/>
        <v>1</v>
      </c>
    </row>
    <row r="286" spans="1:14" ht="26" customHeight="1">
      <c r="A286" s="5" t="s">
        <v>341</v>
      </c>
      <c r="B286" s="3" t="s">
        <v>222</v>
      </c>
      <c r="C286" s="3" t="s">
        <v>9</v>
      </c>
      <c r="D286" s="4">
        <v>25837</v>
      </c>
      <c r="E286" s="28">
        <v>38315</v>
      </c>
      <c r="F286" s="21">
        <v>12451</v>
      </c>
      <c r="G286" s="6" t="s">
        <v>529</v>
      </c>
      <c r="H286" s="26" t="s">
        <v>529</v>
      </c>
      <c r="I286" s="3" t="s">
        <v>526</v>
      </c>
      <c r="J286" s="9">
        <v>9.1999999999999998E-2</v>
      </c>
      <c r="K286" s="26">
        <f t="shared" si="29"/>
        <v>0.90800000000000003</v>
      </c>
      <c r="L286" s="28">
        <v>2849</v>
      </c>
      <c r="M286" s="11">
        <f t="shared" si="30"/>
        <v>7.4357301318021665E-2</v>
      </c>
      <c r="N286" s="23">
        <v>2</v>
      </c>
    </row>
    <row r="287" spans="1:14" ht="26" customHeight="1">
      <c r="A287" s="5" t="s">
        <v>342</v>
      </c>
      <c r="B287" s="3" t="s">
        <v>51</v>
      </c>
      <c r="C287" s="3" t="s">
        <v>52</v>
      </c>
      <c r="D287" s="4"/>
      <c r="E287" s="28">
        <v>83379</v>
      </c>
      <c r="F287" s="21">
        <v>255</v>
      </c>
      <c r="G287" s="6">
        <v>0.3</v>
      </c>
      <c r="H287" s="26">
        <f t="shared" si="28"/>
        <v>0.7</v>
      </c>
      <c r="I287" s="3" t="s">
        <v>526</v>
      </c>
      <c r="J287" s="9">
        <v>0.314</v>
      </c>
      <c r="K287" s="26">
        <f t="shared" si="29"/>
        <v>0.68599999999999994</v>
      </c>
      <c r="L287" s="28">
        <v>20301</v>
      </c>
      <c r="M287" s="11">
        <f t="shared" si="30"/>
        <v>0.2434785737415896</v>
      </c>
      <c r="N287" s="23">
        <v>2</v>
      </c>
    </row>
    <row r="288" spans="1:14" ht="26" customHeight="1">
      <c r="A288" s="5" t="s">
        <v>343</v>
      </c>
      <c r="B288" s="3" t="s">
        <v>33</v>
      </c>
      <c r="C288" s="3" t="s">
        <v>26</v>
      </c>
      <c r="D288" s="4"/>
      <c r="E288" s="28">
        <v>86090</v>
      </c>
      <c r="F288" s="21">
        <v>6947</v>
      </c>
      <c r="G288" s="6">
        <v>0.85</v>
      </c>
      <c r="H288" s="26">
        <f t="shared" si="28"/>
        <v>0.15000000000000002</v>
      </c>
      <c r="I288" s="3" t="s">
        <v>527</v>
      </c>
      <c r="J288" s="9">
        <v>0.54107883817427305</v>
      </c>
      <c r="K288" s="26">
        <f t="shared" si="29"/>
        <v>0.45892116182572695</v>
      </c>
      <c r="L288" s="28">
        <v>29798</v>
      </c>
      <c r="M288" s="11">
        <f t="shared" si="30"/>
        <v>0.34612614705540712</v>
      </c>
      <c r="N288" s="24">
        <f t="shared" ref="N288:N295" si="32">IF(G288=0, 2, 1)</f>
        <v>1</v>
      </c>
    </row>
    <row r="289" spans="1:14" ht="26" customHeight="1">
      <c r="A289" s="5" t="s">
        <v>344</v>
      </c>
      <c r="B289" s="3" t="s">
        <v>33</v>
      </c>
      <c r="C289" s="3" t="s">
        <v>26</v>
      </c>
      <c r="D289" s="4"/>
      <c r="E289" s="28">
        <v>67606</v>
      </c>
      <c r="F289" s="21">
        <v>1443</v>
      </c>
      <c r="G289" s="6">
        <v>0.86</v>
      </c>
      <c r="H289" s="26">
        <f t="shared" si="28"/>
        <v>0.14000000000000001</v>
      </c>
      <c r="I289" s="3" t="s">
        <v>526</v>
      </c>
      <c r="J289" s="9">
        <v>0.96697247706421996</v>
      </c>
      <c r="K289" s="26">
        <f t="shared" si="29"/>
        <v>3.302752293578004E-2</v>
      </c>
      <c r="L289" s="28">
        <v>27342</v>
      </c>
      <c r="M289" s="11">
        <f t="shared" si="30"/>
        <v>0.40443155932905361</v>
      </c>
      <c r="N289" s="24">
        <f t="shared" si="32"/>
        <v>1</v>
      </c>
    </row>
    <row r="290" spans="1:14" ht="26" customHeight="1">
      <c r="A290" s="5" t="s">
        <v>345</v>
      </c>
      <c r="B290" s="3" t="s">
        <v>8</v>
      </c>
      <c r="C290" s="3" t="s">
        <v>9</v>
      </c>
      <c r="D290" s="4"/>
      <c r="E290" s="28">
        <v>51366</v>
      </c>
      <c r="F290" s="21">
        <v>2532</v>
      </c>
      <c r="G290" s="6">
        <v>0.23</v>
      </c>
      <c r="H290" s="26">
        <f t="shared" si="28"/>
        <v>0.77</v>
      </c>
      <c r="I290" s="3" t="s">
        <v>526</v>
      </c>
      <c r="J290" s="9">
        <v>7.1748878923766801E-2</v>
      </c>
      <c r="K290" s="26">
        <f t="shared" si="29"/>
        <v>0.9282511210762332</v>
      </c>
      <c r="L290" s="28">
        <v>23137</v>
      </c>
      <c r="M290" s="11">
        <f t="shared" si="30"/>
        <v>0.45043413931394305</v>
      </c>
      <c r="N290" s="23">
        <f t="shared" si="32"/>
        <v>1</v>
      </c>
    </row>
    <row r="291" spans="1:14" ht="26" customHeight="1">
      <c r="A291" s="5" t="s">
        <v>346</v>
      </c>
      <c r="B291" s="3" t="s">
        <v>20</v>
      </c>
      <c r="C291" s="3" t="s">
        <v>21</v>
      </c>
      <c r="D291" s="4"/>
      <c r="E291" s="28">
        <v>61559</v>
      </c>
      <c r="F291" s="21">
        <v>1906</v>
      </c>
      <c r="G291" s="6">
        <v>0.76</v>
      </c>
      <c r="H291" s="26">
        <f t="shared" si="28"/>
        <v>0.24</v>
      </c>
      <c r="I291" s="3" t="s">
        <v>526</v>
      </c>
      <c r="J291" s="9">
        <v>0.929095354523227</v>
      </c>
      <c r="K291" s="26">
        <f t="shared" si="29"/>
        <v>7.0904645476772998E-2</v>
      </c>
      <c r="L291" s="28">
        <v>25227</v>
      </c>
      <c r="M291" s="11">
        <f t="shared" si="30"/>
        <v>0.40980197858964573</v>
      </c>
      <c r="N291" s="24">
        <f t="shared" si="32"/>
        <v>1</v>
      </c>
    </row>
    <row r="292" spans="1:14" ht="26" customHeight="1">
      <c r="A292" s="5" t="s">
        <v>347</v>
      </c>
      <c r="B292" s="3" t="s">
        <v>80</v>
      </c>
      <c r="C292" s="3" t="s">
        <v>81</v>
      </c>
      <c r="D292" s="4">
        <v>23747</v>
      </c>
      <c r="E292" s="28"/>
      <c r="F292" s="21">
        <v>4124</v>
      </c>
      <c r="G292" s="6">
        <v>0.87</v>
      </c>
      <c r="H292" s="26">
        <f t="shared" si="28"/>
        <v>0.13</v>
      </c>
      <c r="I292" s="3" t="s">
        <v>526</v>
      </c>
      <c r="J292" s="9">
        <v>0.27045235803657303</v>
      </c>
      <c r="K292" s="26">
        <f t="shared" si="29"/>
        <v>0.72954764196342703</v>
      </c>
      <c r="L292" s="28">
        <v>3091</v>
      </c>
      <c r="M292" s="11" t="e">
        <f t="shared" si="30"/>
        <v>#DIV/0!</v>
      </c>
      <c r="N292" s="24">
        <f t="shared" si="32"/>
        <v>1</v>
      </c>
    </row>
    <row r="293" spans="1:14" ht="26" customHeight="1">
      <c r="A293" s="5" t="s">
        <v>348</v>
      </c>
      <c r="B293" s="3" t="s">
        <v>80</v>
      </c>
      <c r="C293" s="3" t="s">
        <v>81</v>
      </c>
      <c r="D293" s="4"/>
      <c r="E293" s="28">
        <v>56508</v>
      </c>
      <c r="F293" s="21">
        <v>2540</v>
      </c>
      <c r="G293" s="6">
        <v>0.77</v>
      </c>
      <c r="H293" s="26">
        <f t="shared" si="28"/>
        <v>0.22999999999999998</v>
      </c>
      <c r="I293" s="3" t="s">
        <v>526</v>
      </c>
      <c r="J293" s="9">
        <v>0.98931297709923605</v>
      </c>
      <c r="K293" s="26">
        <f t="shared" si="29"/>
        <v>1.0687022900763954E-2</v>
      </c>
      <c r="L293" s="28">
        <v>15917</v>
      </c>
      <c r="M293" s="11">
        <f t="shared" si="30"/>
        <v>0.28167693070007788</v>
      </c>
      <c r="N293" s="24">
        <f t="shared" si="32"/>
        <v>1</v>
      </c>
    </row>
    <row r="294" spans="1:14" ht="26" customHeight="1">
      <c r="A294" s="5" t="s">
        <v>349</v>
      </c>
      <c r="B294" s="3" t="s">
        <v>170</v>
      </c>
      <c r="C294" s="3" t="s">
        <v>6</v>
      </c>
      <c r="D294" s="4"/>
      <c r="E294" s="28">
        <v>55540</v>
      </c>
      <c r="F294" s="21">
        <v>443</v>
      </c>
      <c r="G294" s="6">
        <v>0.8</v>
      </c>
      <c r="H294" s="26">
        <f t="shared" si="28"/>
        <v>0.19999999999999996</v>
      </c>
      <c r="I294" s="3" t="s">
        <v>527</v>
      </c>
      <c r="J294" s="9">
        <v>0.84105960264900603</v>
      </c>
      <c r="K294" s="26">
        <f t="shared" si="29"/>
        <v>0.15894039735099397</v>
      </c>
      <c r="L294" s="28">
        <v>12950</v>
      </c>
      <c r="M294" s="11">
        <f t="shared" si="30"/>
        <v>0.23316528628015845</v>
      </c>
      <c r="N294" s="24">
        <f t="shared" si="32"/>
        <v>1</v>
      </c>
    </row>
    <row r="295" spans="1:14" ht="26" customHeight="1">
      <c r="A295" s="5" t="s">
        <v>350</v>
      </c>
      <c r="B295" s="3" t="s">
        <v>25</v>
      </c>
      <c r="C295" s="3" t="s">
        <v>26</v>
      </c>
      <c r="D295" s="4"/>
      <c r="E295" s="28">
        <v>55824</v>
      </c>
      <c r="F295" s="21">
        <v>352</v>
      </c>
      <c r="G295" s="6">
        <v>0.84</v>
      </c>
      <c r="H295" s="26">
        <f t="shared" si="28"/>
        <v>0.16000000000000003</v>
      </c>
      <c r="I295" s="3" t="s">
        <v>527</v>
      </c>
      <c r="J295" s="9">
        <v>0.90972222222222199</v>
      </c>
      <c r="K295" s="26">
        <f t="shared" si="29"/>
        <v>9.0277777777778012E-2</v>
      </c>
      <c r="L295" s="28">
        <v>17970</v>
      </c>
      <c r="M295" s="11">
        <f t="shared" si="30"/>
        <v>0.32190455717970767</v>
      </c>
      <c r="N295" s="24">
        <f t="shared" si="32"/>
        <v>1</v>
      </c>
    </row>
    <row r="296" spans="1:14" ht="26" customHeight="1">
      <c r="A296" s="5" t="s">
        <v>351</v>
      </c>
      <c r="B296" s="3" t="s">
        <v>5</v>
      </c>
      <c r="C296" s="3" t="s">
        <v>6</v>
      </c>
      <c r="D296" s="4"/>
      <c r="E296" s="28">
        <v>73787</v>
      </c>
      <c r="F296" s="21">
        <v>15652</v>
      </c>
      <c r="G296" s="6">
        <v>0.69</v>
      </c>
      <c r="H296" s="26">
        <f t="shared" si="28"/>
        <v>0.31000000000000005</v>
      </c>
      <c r="I296" s="3" t="s">
        <v>526</v>
      </c>
      <c r="J296" s="9">
        <v>7.9000000000000001E-2</v>
      </c>
      <c r="K296" s="26">
        <f t="shared" si="29"/>
        <v>0.92100000000000004</v>
      </c>
      <c r="L296" s="28">
        <v>25533</v>
      </c>
      <c r="M296" s="11">
        <f t="shared" si="30"/>
        <v>0.34603656470652011</v>
      </c>
      <c r="N296" s="23">
        <v>2</v>
      </c>
    </row>
    <row r="297" spans="1:14" ht="26" customHeight="1">
      <c r="A297" s="5" t="s">
        <v>352</v>
      </c>
      <c r="B297" s="3" t="s">
        <v>5</v>
      </c>
      <c r="C297" s="3" t="s">
        <v>6</v>
      </c>
      <c r="D297" s="4"/>
      <c r="E297" s="28">
        <v>82000</v>
      </c>
      <c r="F297" s="21">
        <v>2038</v>
      </c>
      <c r="G297" s="6">
        <v>0.88</v>
      </c>
      <c r="H297" s="26">
        <f t="shared" si="28"/>
        <v>0.12</v>
      </c>
      <c r="I297" s="3" t="s">
        <v>527</v>
      </c>
      <c r="J297" s="9">
        <v>0.657407407407407</v>
      </c>
      <c r="K297" s="26">
        <f t="shared" si="29"/>
        <v>0.342592592592593</v>
      </c>
      <c r="L297" s="28">
        <v>27466</v>
      </c>
      <c r="M297" s="11">
        <f t="shared" si="30"/>
        <v>0.33495121951219514</v>
      </c>
      <c r="N297" s="24">
        <f>IF(G297=0, 2, 1)</f>
        <v>1</v>
      </c>
    </row>
    <row r="298" spans="1:14" ht="26" customHeight="1">
      <c r="A298" s="5" t="s">
        <v>353</v>
      </c>
      <c r="B298" s="3" t="s">
        <v>170</v>
      </c>
      <c r="C298" s="3" t="s">
        <v>6</v>
      </c>
      <c r="D298" s="4">
        <v>32519</v>
      </c>
      <c r="E298" s="28">
        <v>48595</v>
      </c>
      <c r="F298" s="21">
        <v>1467</v>
      </c>
      <c r="G298" s="6">
        <v>0.81</v>
      </c>
      <c r="H298" s="26">
        <f t="shared" si="28"/>
        <v>0.18999999999999995</v>
      </c>
      <c r="I298" s="3" t="s">
        <v>526</v>
      </c>
      <c r="J298" s="9">
        <v>0.80678851174934696</v>
      </c>
      <c r="K298" s="26">
        <f t="shared" si="29"/>
        <v>0.19321148825065304</v>
      </c>
      <c r="L298" s="28">
        <v>5005</v>
      </c>
      <c r="M298" s="11">
        <f t="shared" si="30"/>
        <v>0.10299413519909456</v>
      </c>
      <c r="N298" s="24">
        <f>IF(G298=0, 2, 1)</f>
        <v>1</v>
      </c>
    </row>
    <row r="299" spans="1:14" ht="26" customHeight="1">
      <c r="A299" s="5" t="s">
        <v>354</v>
      </c>
      <c r="B299" s="3" t="s">
        <v>33</v>
      </c>
      <c r="C299" s="3" t="s">
        <v>26</v>
      </c>
      <c r="D299" s="4"/>
      <c r="E299" s="28">
        <v>52362</v>
      </c>
      <c r="F299" s="21">
        <v>2000</v>
      </c>
      <c r="G299" s="6">
        <v>0.77</v>
      </c>
      <c r="H299" s="26">
        <f t="shared" si="28"/>
        <v>0.22999999999999998</v>
      </c>
      <c r="I299" s="3" t="s">
        <v>526</v>
      </c>
      <c r="J299" s="9">
        <v>0.188</v>
      </c>
      <c r="K299" s="26">
        <f t="shared" si="29"/>
        <v>0.81200000000000006</v>
      </c>
      <c r="L299" s="28">
        <v>24192</v>
      </c>
      <c r="M299" s="11">
        <f t="shared" ref="M299:M330" si="33">L299/E299</f>
        <v>0.46201443795118596</v>
      </c>
      <c r="N299" s="23">
        <v>2</v>
      </c>
    </row>
    <row r="300" spans="1:14" ht="26" customHeight="1">
      <c r="A300" s="5" t="s">
        <v>355</v>
      </c>
      <c r="B300" s="3" t="s">
        <v>45</v>
      </c>
      <c r="C300" s="3" t="s">
        <v>12</v>
      </c>
      <c r="D300" s="4"/>
      <c r="E300" s="28">
        <v>59308</v>
      </c>
      <c r="F300" s="21">
        <v>1773</v>
      </c>
      <c r="G300" s="6">
        <v>0.86</v>
      </c>
      <c r="H300" s="26">
        <f t="shared" si="28"/>
        <v>0.14000000000000001</v>
      </c>
      <c r="I300" s="3" t="s">
        <v>526</v>
      </c>
      <c r="J300" s="9">
        <v>0.96006389776357803</v>
      </c>
      <c r="K300" s="26">
        <f t="shared" si="29"/>
        <v>3.9936102236421966E-2</v>
      </c>
      <c r="L300" s="28">
        <v>21330</v>
      </c>
      <c r="M300" s="11">
        <f t="shared" si="33"/>
        <v>0.35964793956970392</v>
      </c>
      <c r="N300" s="24">
        <f>IF(G300=0, 2, 1)</f>
        <v>1</v>
      </c>
    </row>
    <row r="301" spans="1:14" ht="26" customHeight="1">
      <c r="A301" s="5" t="s">
        <v>356</v>
      </c>
      <c r="B301" s="3" t="s">
        <v>80</v>
      </c>
      <c r="C301" s="3" t="s">
        <v>81</v>
      </c>
      <c r="D301" s="4"/>
      <c r="E301" s="28">
        <v>71870</v>
      </c>
      <c r="F301" s="21">
        <v>3037</v>
      </c>
      <c r="G301" s="6">
        <v>0.99</v>
      </c>
      <c r="H301" s="26">
        <f t="shared" si="28"/>
        <v>1.0000000000000009E-2</v>
      </c>
      <c r="I301" s="3" t="s">
        <v>527</v>
      </c>
      <c r="J301" s="9">
        <v>0.98614958448753398</v>
      </c>
      <c r="K301" s="26">
        <f t="shared" si="29"/>
        <v>1.3850415512466019E-2</v>
      </c>
      <c r="L301" s="28">
        <v>26209</v>
      </c>
      <c r="M301" s="11">
        <f t="shared" si="33"/>
        <v>0.36467232503130653</v>
      </c>
      <c r="N301" s="24">
        <f>IF(G301=0, 2, 1)</f>
        <v>1</v>
      </c>
    </row>
    <row r="302" spans="1:14" ht="26" customHeight="1">
      <c r="A302" s="5" t="s">
        <v>357</v>
      </c>
      <c r="B302" s="3" t="s">
        <v>51</v>
      </c>
      <c r="C302" s="3" t="s">
        <v>52</v>
      </c>
      <c r="D302" s="4"/>
      <c r="E302" s="28">
        <v>87833</v>
      </c>
      <c r="F302" s="21">
        <v>7761</v>
      </c>
      <c r="G302" s="6">
        <v>1</v>
      </c>
      <c r="H302" s="26">
        <f t="shared" si="28"/>
        <v>0</v>
      </c>
      <c r="I302" s="3" t="s">
        <v>527</v>
      </c>
      <c r="J302" s="9">
        <v>9.3240093240093205E-3</v>
      </c>
      <c r="K302" s="26">
        <f t="shared" si="29"/>
        <v>0.99067599067599066</v>
      </c>
      <c r="L302" s="28">
        <v>3337</v>
      </c>
      <c r="M302" s="11">
        <f t="shared" si="33"/>
        <v>3.7992554051438525E-2</v>
      </c>
      <c r="N302" s="23">
        <f>IF(G302=0, 2, 1)</f>
        <v>1</v>
      </c>
    </row>
    <row r="303" spans="1:14" ht="26" customHeight="1">
      <c r="A303" s="5" t="s">
        <v>358</v>
      </c>
      <c r="B303" s="3" t="s">
        <v>47</v>
      </c>
      <c r="C303" s="3" t="s">
        <v>21</v>
      </c>
      <c r="D303" s="4"/>
      <c r="E303" s="28">
        <v>54410</v>
      </c>
      <c r="F303" s="21">
        <v>124</v>
      </c>
      <c r="G303" s="6">
        <v>0.87</v>
      </c>
      <c r="H303" s="26">
        <f t="shared" si="28"/>
        <v>0.13</v>
      </c>
      <c r="I303" s="3" t="s">
        <v>526</v>
      </c>
      <c r="J303" s="9">
        <v>4.4999999999999998E-2</v>
      </c>
      <c r="K303" s="26">
        <f t="shared" si="29"/>
        <v>0.95499999999999996</v>
      </c>
      <c r="L303" s="28">
        <v>12889</v>
      </c>
      <c r="M303" s="11">
        <f t="shared" si="33"/>
        <v>0.2368866017276236</v>
      </c>
      <c r="N303" s="23">
        <v>2</v>
      </c>
    </row>
    <row r="304" spans="1:14" ht="26" customHeight="1">
      <c r="A304" s="5" t="s">
        <v>359</v>
      </c>
      <c r="B304" s="3" t="s">
        <v>38</v>
      </c>
      <c r="C304" s="3" t="s">
        <v>9</v>
      </c>
      <c r="D304" s="4"/>
      <c r="E304" s="28">
        <v>74149</v>
      </c>
      <c r="F304" s="21">
        <v>2252</v>
      </c>
      <c r="G304" s="6">
        <v>0.9</v>
      </c>
      <c r="H304" s="26">
        <f t="shared" si="28"/>
        <v>9.9999999999999978E-2</v>
      </c>
      <c r="I304" s="3" t="s">
        <v>526</v>
      </c>
      <c r="J304" s="9">
        <v>0.951672862453531</v>
      </c>
      <c r="K304" s="26">
        <f t="shared" si="29"/>
        <v>4.8327137546469001E-2</v>
      </c>
      <c r="L304" s="28">
        <v>29904</v>
      </c>
      <c r="M304" s="11">
        <f t="shared" si="33"/>
        <v>0.40329606602921148</v>
      </c>
      <c r="N304" s="24">
        <f>IF(G304=0, 2, 1)</f>
        <v>1</v>
      </c>
    </row>
    <row r="305" spans="1:14" ht="26" customHeight="1">
      <c r="A305" s="5" t="s">
        <v>360</v>
      </c>
      <c r="B305" s="3" t="s">
        <v>131</v>
      </c>
      <c r="C305" s="3" t="s">
        <v>6</v>
      </c>
      <c r="D305" s="4"/>
      <c r="E305" s="28">
        <v>81852</v>
      </c>
      <c r="F305" s="21">
        <v>4037</v>
      </c>
      <c r="G305" s="6">
        <v>0.69</v>
      </c>
      <c r="H305" s="26">
        <f t="shared" si="28"/>
        <v>0.31000000000000005</v>
      </c>
      <c r="I305" s="3" t="s">
        <v>527</v>
      </c>
      <c r="J305" s="9">
        <v>0.90506329113924</v>
      </c>
      <c r="K305" s="26">
        <f t="shared" si="29"/>
        <v>9.493670886076E-2</v>
      </c>
      <c r="L305" s="28">
        <v>2266</v>
      </c>
      <c r="M305" s="11">
        <f t="shared" si="33"/>
        <v>2.7684112788936129E-2</v>
      </c>
      <c r="N305" s="24">
        <f>IF(G305=0, 2, 1)</f>
        <v>1</v>
      </c>
    </row>
    <row r="306" spans="1:14" ht="26" customHeight="1">
      <c r="A306" s="5" t="s">
        <v>361</v>
      </c>
      <c r="B306" s="3" t="s">
        <v>20</v>
      </c>
      <c r="C306" s="3" t="s">
        <v>21</v>
      </c>
      <c r="D306" s="4"/>
      <c r="E306" s="28">
        <v>74005</v>
      </c>
      <c r="F306" s="21">
        <v>2509</v>
      </c>
      <c r="G306" s="6">
        <v>0.9</v>
      </c>
      <c r="H306" s="26">
        <f t="shared" si="28"/>
        <v>9.9999999999999978E-2</v>
      </c>
      <c r="I306" s="3" t="s">
        <v>526</v>
      </c>
      <c r="J306" s="9">
        <v>0.34899999999999998</v>
      </c>
      <c r="K306" s="26">
        <f t="shared" si="29"/>
        <v>0.65100000000000002</v>
      </c>
      <c r="L306" s="28">
        <v>20340</v>
      </c>
      <c r="M306" s="11">
        <f t="shared" si="33"/>
        <v>0.27484629416931289</v>
      </c>
      <c r="N306" s="23">
        <v>2</v>
      </c>
    </row>
    <row r="307" spans="1:14" ht="26" customHeight="1">
      <c r="A307" s="5" t="s">
        <v>362</v>
      </c>
      <c r="B307" s="3" t="s">
        <v>20</v>
      </c>
      <c r="C307" s="3" t="s">
        <v>21</v>
      </c>
      <c r="D307" s="4"/>
      <c r="E307" s="28">
        <v>68240</v>
      </c>
      <c r="F307" s="21">
        <v>4438</v>
      </c>
      <c r="G307" s="6">
        <v>0.74</v>
      </c>
      <c r="H307" s="26">
        <f t="shared" si="28"/>
        <v>0.26</v>
      </c>
      <c r="I307" s="3" t="s">
        <v>526</v>
      </c>
      <c r="J307" s="9">
        <v>0.26500000000000001</v>
      </c>
      <c r="K307" s="26">
        <f t="shared" si="29"/>
        <v>0.73499999999999999</v>
      </c>
      <c r="L307" s="28">
        <v>16633</v>
      </c>
      <c r="M307" s="11">
        <f t="shared" si="33"/>
        <v>0.24374267291910903</v>
      </c>
      <c r="N307" s="23">
        <v>2</v>
      </c>
    </row>
    <row r="308" spans="1:14" ht="26" customHeight="1">
      <c r="A308" s="5" t="s">
        <v>312</v>
      </c>
      <c r="B308" s="3" t="s">
        <v>5</v>
      </c>
      <c r="C308" s="3" t="s">
        <v>6</v>
      </c>
      <c r="D308" s="4">
        <v>30657</v>
      </c>
      <c r="E308" s="28">
        <v>49747</v>
      </c>
      <c r="F308" s="21">
        <v>14086</v>
      </c>
      <c r="G308" s="6">
        <v>0.69</v>
      </c>
      <c r="H308" s="26">
        <f t="shared" si="28"/>
        <v>0.31000000000000005</v>
      </c>
      <c r="I308" s="3" t="s">
        <v>526</v>
      </c>
      <c r="J308" s="9">
        <v>0.12060154767119199</v>
      </c>
      <c r="K308" s="26">
        <f t="shared" si="29"/>
        <v>0.87939845232880798</v>
      </c>
      <c r="L308" s="28">
        <v>9240</v>
      </c>
      <c r="M308" s="11">
        <f t="shared" si="33"/>
        <v>0.1857398436086598</v>
      </c>
      <c r="N308" s="24">
        <f>IF(G308=0, 2, 1)</f>
        <v>1</v>
      </c>
    </row>
    <row r="309" spans="1:14" ht="26" customHeight="1">
      <c r="A309" s="5" t="s">
        <v>313</v>
      </c>
      <c r="B309" s="3" t="s">
        <v>5</v>
      </c>
      <c r="C309" s="3" t="s">
        <v>6</v>
      </c>
      <c r="D309" s="4">
        <v>29068</v>
      </c>
      <c r="E309" s="28">
        <v>39488</v>
      </c>
      <c r="F309" s="21">
        <v>13637</v>
      </c>
      <c r="G309" s="6">
        <v>0.59</v>
      </c>
      <c r="H309" s="26">
        <f t="shared" si="28"/>
        <v>0.41000000000000003</v>
      </c>
      <c r="I309" s="3" t="s">
        <v>526</v>
      </c>
      <c r="J309" s="9">
        <v>0.37224916076091003</v>
      </c>
      <c r="K309" s="26">
        <f t="shared" si="29"/>
        <v>0.62775083923909003</v>
      </c>
      <c r="L309" s="28">
        <v>4267</v>
      </c>
      <c r="M309" s="11">
        <f t="shared" si="33"/>
        <v>0.10805814424635332</v>
      </c>
      <c r="N309" s="24">
        <f>IF(G309=0, 2, 1)</f>
        <v>1</v>
      </c>
    </row>
    <row r="310" spans="1:14" ht="26" customHeight="1">
      <c r="A310" s="5" t="s">
        <v>314</v>
      </c>
      <c r="B310" s="3" t="s">
        <v>5</v>
      </c>
      <c r="C310" s="3" t="s">
        <v>6</v>
      </c>
      <c r="D310" s="4">
        <v>27846</v>
      </c>
      <c r="E310" s="28">
        <v>38086</v>
      </c>
      <c r="F310" s="21">
        <v>3970</v>
      </c>
      <c r="G310" s="6">
        <v>0.63</v>
      </c>
      <c r="H310" s="26">
        <f t="shared" si="28"/>
        <v>0.37</v>
      </c>
      <c r="I310" s="3" t="s">
        <v>526</v>
      </c>
      <c r="J310" s="9">
        <v>0.26647727272727201</v>
      </c>
      <c r="K310" s="26">
        <f t="shared" si="29"/>
        <v>0.73352272727272805</v>
      </c>
      <c r="L310" s="28">
        <v>2169</v>
      </c>
      <c r="M310" s="11">
        <f t="shared" si="33"/>
        <v>5.6950060389644487E-2</v>
      </c>
      <c r="N310" s="24">
        <f>IF(G310=0, 2, 1)</f>
        <v>1</v>
      </c>
    </row>
    <row r="311" spans="1:14" ht="26" customHeight="1">
      <c r="A311" s="5" t="s">
        <v>315</v>
      </c>
      <c r="B311" s="3" t="s">
        <v>5</v>
      </c>
      <c r="C311" s="3" t="s">
        <v>6</v>
      </c>
      <c r="D311" s="4">
        <v>29786</v>
      </c>
      <c r="E311" s="28">
        <v>39696</v>
      </c>
      <c r="F311" s="21">
        <v>1295</v>
      </c>
      <c r="G311" s="6">
        <v>0.11</v>
      </c>
      <c r="H311" s="26">
        <f t="shared" si="28"/>
        <v>0.89</v>
      </c>
      <c r="I311" s="3" t="s">
        <v>526</v>
      </c>
      <c r="J311" s="9">
        <v>5.5E-2</v>
      </c>
      <c r="K311" s="26">
        <f t="shared" si="29"/>
        <v>0.94499999999999995</v>
      </c>
      <c r="L311" s="28">
        <v>1856</v>
      </c>
      <c r="M311" s="11">
        <f t="shared" si="33"/>
        <v>4.6755340588472388E-2</v>
      </c>
      <c r="N311" s="23">
        <v>2</v>
      </c>
    </row>
    <row r="312" spans="1:14" ht="26" customHeight="1">
      <c r="A312" s="5" t="s">
        <v>316</v>
      </c>
      <c r="B312" s="3" t="s">
        <v>5</v>
      </c>
      <c r="C312" s="3" t="s">
        <v>6</v>
      </c>
      <c r="D312" s="4">
        <v>29043</v>
      </c>
      <c r="E312" s="28">
        <v>38953</v>
      </c>
      <c r="F312" s="21">
        <v>2863</v>
      </c>
      <c r="G312" s="6">
        <v>0.56000000000000005</v>
      </c>
      <c r="H312" s="26">
        <f t="shared" si="28"/>
        <v>0.43999999999999995</v>
      </c>
      <c r="I312" s="3" t="s">
        <v>526</v>
      </c>
      <c r="J312" s="9">
        <v>0.286630036630036</v>
      </c>
      <c r="K312" s="26">
        <f t="shared" si="29"/>
        <v>0.71336996336996394</v>
      </c>
      <c r="L312" s="28">
        <v>3326</v>
      </c>
      <c r="M312" s="11">
        <f t="shared" si="33"/>
        <v>8.5384951094909248E-2</v>
      </c>
      <c r="N312" s="24">
        <f>IF(G312=0, 2, 1)</f>
        <v>1</v>
      </c>
    </row>
    <row r="313" spans="1:14" ht="26" customHeight="1">
      <c r="A313" s="5" t="s">
        <v>317</v>
      </c>
      <c r="B313" s="3" t="s">
        <v>5</v>
      </c>
      <c r="C313" s="3" t="s">
        <v>6</v>
      </c>
      <c r="D313" s="4">
        <v>32370</v>
      </c>
      <c r="E313" s="28">
        <v>52160</v>
      </c>
      <c r="F313" s="21">
        <v>16314</v>
      </c>
      <c r="G313" s="6">
        <v>0.59</v>
      </c>
      <c r="H313" s="26">
        <f t="shared" si="28"/>
        <v>0.41000000000000003</v>
      </c>
      <c r="I313" s="3" t="s">
        <v>526</v>
      </c>
      <c r="J313" s="9">
        <v>0.31794216328486902</v>
      </c>
      <c r="K313" s="26">
        <f t="shared" si="29"/>
        <v>0.68205783671513098</v>
      </c>
      <c r="L313" s="28">
        <v>4703</v>
      </c>
      <c r="M313" s="11">
        <f t="shared" si="33"/>
        <v>9.0164877300613497E-2</v>
      </c>
      <c r="N313" s="24">
        <f>IF(G313=0, 2, 1)</f>
        <v>1</v>
      </c>
    </row>
    <row r="314" spans="1:14" ht="26" customHeight="1">
      <c r="A314" s="5" t="s">
        <v>363</v>
      </c>
      <c r="B314" s="3" t="s">
        <v>15</v>
      </c>
      <c r="C314" s="3" t="s">
        <v>6</v>
      </c>
      <c r="D314" s="4"/>
      <c r="E314" s="28">
        <v>76000</v>
      </c>
      <c r="F314" s="21">
        <v>2109</v>
      </c>
      <c r="G314" s="6">
        <v>0.85</v>
      </c>
      <c r="H314" s="26">
        <f t="shared" si="28"/>
        <v>0.15000000000000002</v>
      </c>
      <c r="I314" s="3" t="s">
        <v>526</v>
      </c>
      <c r="J314" s="9">
        <v>0.97155361050328204</v>
      </c>
      <c r="K314" s="26">
        <f t="shared" si="29"/>
        <v>2.8446389496717961E-2</v>
      </c>
      <c r="L314" s="28">
        <v>38125</v>
      </c>
      <c r="M314" s="11">
        <f t="shared" si="33"/>
        <v>0.50164473684210531</v>
      </c>
      <c r="N314" s="24">
        <f>IF(G314=0, 2, 1)</f>
        <v>1</v>
      </c>
    </row>
    <row r="315" spans="1:14" ht="26" customHeight="1">
      <c r="A315" s="5" t="s">
        <v>364</v>
      </c>
      <c r="B315" s="3" t="s">
        <v>15</v>
      </c>
      <c r="C315" s="3" t="s">
        <v>6</v>
      </c>
      <c r="D315" s="4"/>
      <c r="E315" s="28">
        <v>84103</v>
      </c>
      <c r="F315" s="21">
        <v>1627</v>
      </c>
      <c r="G315" s="6">
        <v>1</v>
      </c>
      <c r="H315" s="26">
        <f t="shared" si="28"/>
        <v>0</v>
      </c>
      <c r="I315" s="3" t="s">
        <v>527</v>
      </c>
      <c r="J315" s="9">
        <v>4.1078305519897301E-2</v>
      </c>
      <c r="K315" s="26">
        <f t="shared" si="29"/>
        <v>0.95892169448010267</v>
      </c>
      <c r="L315" s="28">
        <v>57618</v>
      </c>
      <c r="M315" s="11">
        <f t="shared" si="33"/>
        <v>0.68508852240704854</v>
      </c>
      <c r="N315" s="23">
        <f>IF(G315=0, 2, 1)</f>
        <v>1</v>
      </c>
    </row>
    <row r="316" spans="1:14" ht="26" customHeight="1">
      <c r="A316" s="5" t="s">
        <v>365</v>
      </c>
      <c r="B316" s="3" t="s">
        <v>92</v>
      </c>
      <c r="C316" s="3" t="s">
        <v>9</v>
      </c>
      <c r="D316" s="4"/>
      <c r="E316" s="28">
        <v>44080</v>
      </c>
      <c r="F316" s="21">
        <v>457</v>
      </c>
      <c r="G316" s="6">
        <v>0.57999999999999996</v>
      </c>
      <c r="H316" s="26">
        <f t="shared" si="28"/>
        <v>0.42000000000000004</v>
      </c>
      <c r="I316" s="3" t="s">
        <v>526</v>
      </c>
      <c r="J316" s="9">
        <v>0.32400000000000001</v>
      </c>
      <c r="K316" s="26">
        <f t="shared" si="29"/>
        <v>0.67599999999999993</v>
      </c>
      <c r="L316" s="28">
        <v>10289</v>
      </c>
      <c r="M316" s="11">
        <f t="shared" si="33"/>
        <v>0.23341651542649727</v>
      </c>
      <c r="N316" s="23">
        <v>2</v>
      </c>
    </row>
    <row r="317" spans="1:14" ht="26" customHeight="1">
      <c r="A317" s="5" t="s">
        <v>366</v>
      </c>
      <c r="B317" s="3" t="s">
        <v>5</v>
      </c>
      <c r="C317" s="3" t="s">
        <v>6</v>
      </c>
      <c r="D317" s="4"/>
      <c r="E317" s="28">
        <v>85147</v>
      </c>
      <c r="F317" s="21">
        <v>14732</v>
      </c>
      <c r="G317" s="6">
        <v>0.96</v>
      </c>
      <c r="H317" s="26">
        <f t="shared" si="28"/>
        <v>4.0000000000000036E-2</v>
      </c>
      <c r="I317" s="3" t="s">
        <v>527</v>
      </c>
      <c r="J317" s="9">
        <v>0.56110743437017396</v>
      </c>
      <c r="K317" s="26">
        <f t="shared" si="29"/>
        <v>0.43889256562982604</v>
      </c>
      <c r="L317" s="28">
        <v>14688</v>
      </c>
      <c r="M317" s="11">
        <f t="shared" si="33"/>
        <v>0.17250167357628571</v>
      </c>
      <c r="N317" s="24">
        <f t="shared" ref="N317:N323" si="34">IF(G317=0, 2, 1)</f>
        <v>1</v>
      </c>
    </row>
    <row r="318" spans="1:14" ht="26" customHeight="1">
      <c r="A318" s="5" t="s">
        <v>367</v>
      </c>
      <c r="B318" s="3" t="s">
        <v>15</v>
      </c>
      <c r="C318" s="3" t="s">
        <v>6</v>
      </c>
      <c r="D318" s="4">
        <v>44756</v>
      </c>
      <c r="E318" s="28">
        <v>60136</v>
      </c>
      <c r="F318" s="21">
        <v>21918</v>
      </c>
      <c r="G318" s="6">
        <v>0.6</v>
      </c>
      <c r="H318" s="26">
        <f t="shared" si="28"/>
        <v>0.4</v>
      </c>
      <c r="I318" s="3" t="s">
        <v>526</v>
      </c>
      <c r="J318" s="9">
        <v>0.53154616842675295</v>
      </c>
      <c r="K318" s="26">
        <f t="shared" si="29"/>
        <v>0.46845383157324705</v>
      </c>
      <c r="L318" s="28">
        <v>7291</v>
      </c>
      <c r="M318" s="11">
        <f t="shared" si="33"/>
        <v>0.12124185180258082</v>
      </c>
      <c r="N318" s="24">
        <f t="shared" si="34"/>
        <v>1</v>
      </c>
    </row>
    <row r="319" spans="1:14" ht="26" customHeight="1">
      <c r="A319" s="5" t="s">
        <v>368</v>
      </c>
      <c r="B319" s="3" t="s">
        <v>33</v>
      </c>
      <c r="C319" s="3" t="s">
        <v>26</v>
      </c>
      <c r="D319" s="4">
        <v>33507</v>
      </c>
      <c r="E319" s="28">
        <v>60736</v>
      </c>
      <c r="F319" s="21">
        <v>51040</v>
      </c>
      <c r="G319" s="6">
        <v>0.68</v>
      </c>
      <c r="H319" s="26">
        <f t="shared" si="28"/>
        <v>0.31999999999999995</v>
      </c>
      <c r="I319" s="3" t="s">
        <v>526</v>
      </c>
      <c r="J319" s="9">
        <v>0.270689308007248</v>
      </c>
      <c r="K319" s="26">
        <f t="shared" si="29"/>
        <v>0.729310691992752</v>
      </c>
      <c r="L319" s="28">
        <v>4730</v>
      </c>
      <c r="M319" s="11">
        <f t="shared" si="33"/>
        <v>7.7878029504741833E-2</v>
      </c>
      <c r="N319" s="24">
        <f t="shared" si="34"/>
        <v>1</v>
      </c>
    </row>
    <row r="320" spans="1:14" ht="26" customHeight="1">
      <c r="A320" s="5" t="s">
        <v>369</v>
      </c>
      <c r="B320" s="3" t="s">
        <v>33</v>
      </c>
      <c r="C320" s="3" t="s">
        <v>26</v>
      </c>
      <c r="D320" s="4"/>
      <c r="E320" s="28">
        <v>77060</v>
      </c>
      <c r="F320" s="21">
        <v>10702</v>
      </c>
      <c r="G320" s="6">
        <v>0.73</v>
      </c>
      <c r="H320" s="26">
        <f t="shared" si="28"/>
        <v>0.27</v>
      </c>
      <c r="I320" s="3" t="s">
        <v>527</v>
      </c>
      <c r="J320" s="9">
        <v>0.68053446705132103</v>
      </c>
      <c r="K320" s="26">
        <f t="shared" si="29"/>
        <v>0.31946553294867897</v>
      </c>
      <c r="L320" s="28">
        <v>21364</v>
      </c>
      <c r="M320" s="11">
        <f t="shared" si="33"/>
        <v>0.27723851544251232</v>
      </c>
      <c r="N320" s="23">
        <f t="shared" si="34"/>
        <v>1</v>
      </c>
    </row>
    <row r="321" spans="1:14" ht="26" customHeight="1">
      <c r="A321" s="5" t="s">
        <v>370</v>
      </c>
      <c r="B321" s="3" t="s">
        <v>33</v>
      </c>
      <c r="C321" s="3" t="s">
        <v>26</v>
      </c>
      <c r="D321" s="4">
        <v>28022</v>
      </c>
      <c r="E321" s="28">
        <v>40621</v>
      </c>
      <c r="F321" s="21">
        <v>29560</v>
      </c>
      <c r="G321" s="6">
        <v>0.56000000000000005</v>
      </c>
      <c r="H321" s="26">
        <f t="shared" si="28"/>
        <v>0.43999999999999995</v>
      </c>
      <c r="I321" s="3" t="s">
        <v>526</v>
      </c>
      <c r="J321" s="9">
        <v>0.44644184632020001</v>
      </c>
      <c r="K321" s="26">
        <f t="shared" si="29"/>
        <v>0.55355815367979999</v>
      </c>
      <c r="L321" s="28">
        <v>4425</v>
      </c>
      <c r="M321" s="11">
        <f t="shared" si="33"/>
        <v>0.1089338027128825</v>
      </c>
      <c r="N321" s="24">
        <f t="shared" si="34"/>
        <v>1</v>
      </c>
    </row>
    <row r="322" spans="1:14" ht="26" customHeight="1">
      <c r="A322" s="5" t="s">
        <v>371</v>
      </c>
      <c r="B322" s="3" t="s">
        <v>97</v>
      </c>
      <c r="C322" s="3" t="s">
        <v>9</v>
      </c>
      <c r="D322" s="4">
        <v>33880</v>
      </c>
      <c r="E322" s="28">
        <v>58680</v>
      </c>
      <c r="F322" s="21">
        <v>2475</v>
      </c>
      <c r="G322" s="6">
        <v>0.71</v>
      </c>
      <c r="H322" s="26">
        <f t="shared" si="28"/>
        <v>0.29000000000000004</v>
      </c>
      <c r="I322" s="3" t="s">
        <v>526</v>
      </c>
      <c r="J322" s="9">
        <v>0.61526479750778795</v>
      </c>
      <c r="K322" s="26">
        <f t="shared" si="29"/>
        <v>0.38473520249221205</v>
      </c>
      <c r="L322" s="28">
        <v>17228</v>
      </c>
      <c r="M322" s="11">
        <f t="shared" si="33"/>
        <v>0.29359236537150646</v>
      </c>
      <c r="N322" s="24">
        <f t="shared" si="34"/>
        <v>1</v>
      </c>
    </row>
    <row r="323" spans="1:14" ht="26" customHeight="1">
      <c r="A323" s="5" t="s">
        <v>372</v>
      </c>
      <c r="B323" s="3" t="s">
        <v>131</v>
      </c>
      <c r="C323" s="3" t="s">
        <v>6</v>
      </c>
      <c r="D323" s="4">
        <v>40032</v>
      </c>
      <c r="E323" s="28">
        <v>45915</v>
      </c>
      <c r="F323" s="21">
        <v>6717</v>
      </c>
      <c r="G323" s="6">
        <v>0.4</v>
      </c>
      <c r="H323" s="26">
        <f t="shared" si="28"/>
        <v>0.6</v>
      </c>
      <c r="I323" s="3" t="s">
        <v>526</v>
      </c>
      <c r="J323" s="9">
        <v>0.21069281872824999</v>
      </c>
      <c r="K323" s="26">
        <f t="shared" si="29"/>
        <v>0.78930718127175004</v>
      </c>
      <c r="L323" s="28">
        <v>5933</v>
      </c>
      <c r="M323" s="11">
        <f t="shared" si="33"/>
        <v>0.12921703147119679</v>
      </c>
      <c r="N323" s="24">
        <f t="shared" si="34"/>
        <v>1</v>
      </c>
    </row>
    <row r="324" spans="1:14" ht="26" customHeight="1">
      <c r="A324" s="5" t="s">
        <v>530</v>
      </c>
      <c r="B324" s="3" t="s">
        <v>5</v>
      </c>
      <c r="C324" s="3" t="s">
        <v>6</v>
      </c>
      <c r="D324" s="4"/>
      <c r="E324" s="28">
        <v>85945</v>
      </c>
      <c r="F324" s="21">
        <v>132</v>
      </c>
      <c r="G324" s="6">
        <v>0.92</v>
      </c>
      <c r="H324" s="26">
        <f t="shared" si="28"/>
        <v>7.999999999999996E-2</v>
      </c>
      <c r="I324" s="3" t="s">
        <v>526</v>
      </c>
      <c r="J324" s="9">
        <v>0.123</v>
      </c>
      <c r="K324" s="26">
        <f t="shared" si="29"/>
        <v>0.877</v>
      </c>
      <c r="L324" s="28">
        <v>1520</v>
      </c>
      <c r="M324" s="11">
        <f t="shared" si="33"/>
        <v>1.768572924544767E-2</v>
      </c>
      <c r="N324" s="23">
        <v>2</v>
      </c>
    </row>
    <row r="325" spans="1:14" ht="26" customHeight="1">
      <c r="A325" s="5" t="s">
        <v>373</v>
      </c>
      <c r="B325" s="3" t="s">
        <v>5</v>
      </c>
      <c r="C325" s="3" t="s">
        <v>6</v>
      </c>
      <c r="D325" s="4"/>
      <c r="E325" s="28">
        <v>90400</v>
      </c>
      <c r="F325" s="21">
        <v>540</v>
      </c>
      <c r="G325" s="6">
        <v>0.48</v>
      </c>
      <c r="H325" s="26">
        <f t="shared" ref="H325:H388" si="35">1-G325</f>
        <v>0.52</v>
      </c>
      <c r="I325" s="3" t="s">
        <v>526</v>
      </c>
      <c r="J325" s="9">
        <v>0.861027190332326</v>
      </c>
      <c r="K325" s="26">
        <f t="shared" ref="K325:K388" si="36">1-J325</f>
        <v>0.138972809667674</v>
      </c>
      <c r="L325" s="28">
        <v>17927</v>
      </c>
      <c r="M325" s="11">
        <f t="shared" si="33"/>
        <v>0.1983075221238938</v>
      </c>
      <c r="N325" s="24">
        <f>IF(G325=0, 2, 1)</f>
        <v>1</v>
      </c>
    </row>
    <row r="326" spans="1:14" ht="26" customHeight="1">
      <c r="A326" s="5" t="s">
        <v>374</v>
      </c>
      <c r="B326" s="3" t="s">
        <v>170</v>
      </c>
      <c r="C326" s="3" t="s">
        <v>6</v>
      </c>
      <c r="D326" s="4">
        <v>31390</v>
      </c>
      <c r="E326" s="28">
        <v>48410</v>
      </c>
      <c r="F326" s="21">
        <v>14516</v>
      </c>
      <c r="G326" s="6">
        <v>0.62</v>
      </c>
      <c r="H326" s="26">
        <f t="shared" si="35"/>
        <v>0.38</v>
      </c>
      <c r="I326" s="3" t="s">
        <v>526</v>
      </c>
      <c r="J326" s="9">
        <v>0.246313202247191</v>
      </c>
      <c r="K326" s="26">
        <f t="shared" si="36"/>
        <v>0.753686797752809</v>
      </c>
      <c r="L326" s="28">
        <v>4285</v>
      </c>
      <c r="M326" s="11">
        <f t="shared" si="33"/>
        <v>8.8514769675686847E-2</v>
      </c>
      <c r="N326" s="23">
        <f>IF(G326=0, 2, 1)</f>
        <v>1</v>
      </c>
    </row>
    <row r="327" spans="1:14" ht="26" customHeight="1">
      <c r="A327" s="5" t="s">
        <v>375</v>
      </c>
      <c r="B327" s="3" t="s">
        <v>115</v>
      </c>
      <c r="C327" s="3" t="s">
        <v>21</v>
      </c>
      <c r="D327" s="4"/>
      <c r="E327" s="28">
        <v>87910</v>
      </c>
      <c r="F327" s="21">
        <v>2167</v>
      </c>
      <c r="G327" s="6">
        <v>1</v>
      </c>
      <c r="H327" s="26">
        <f t="shared" si="35"/>
        <v>0</v>
      </c>
      <c r="I327" s="3" t="s">
        <v>527</v>
      </c>
      <c r="J327" s="9">
        <v>0.01</v>
      </c>
      <c r="K327" s="26">
        <f t="shared" si="36"/>
        <v>0.99</v>
      </c>
      <c r="L327" s="28">
        <v>61070</v>
      </c>
      <c r="M327" s="11">
        <f t="shared" si="33"/>
        <v>0.69468774883403483</v>
      </c>
      <c r="N327" s="23">
        <v>2</v>
      </c>
    </row>
    <row r="328" spans="1:14" ht="26" customHeight="1">
      <c r="A328" s="5" t="s">
        <v>376</v>
      </c>
      <c r="B328" s="3" t="s">
        <v>33</v>
      </c>
      <c r="C328" s="3" t="s">
        <v>26</v>
      </c>
      <c r="D328" s="4"/>
      <c r="E328" s="28">
        <v>68224</v>
      </c>
      <c r="F328" s="21">
        <v>2480</v>
      </c>
      <c r="G328" s="6">
        <v>0.92</v>
      </c>
      <c r="H328" s="26">
        <f t="shared" si="35"/>
        <v>7.999999999999996E-2</v>
      </c>
      <c r="I328" s="3" t="s">
        <v>527</v>
      </c>
      <c r="J328" s="9">
        <v>0.933038999264164</v>
      </c>
      <c r="K328" s="26">
        <f t="shared" si="36"/>
        <v>6.6961000735835996E-2</v>
      </c>
      <c r="L328" s="28">
        <v>25734</v>
      </c>
      <c r="M328" s="11">
        <f t="shared" si="33"/>
        <v>0.37719863977485929</v>
      </c>
      <c r="N328" s="24">
        <f>IF(G328=0, 2, 1)</f>
        <v>1</v>
      </c>
    </row>
    <row r="329" spans="1:14" ht="26" customHeight="1">
      <c r="A329" s="5" t="s">
        <v>377</v>
      </c>
      <c r="B329" s="3" t="s">
        <v>20</v>
      </c>
      <c r="C329" s="3" t="s">
        <v>21</v>
      </c>
      <c r="D329" s="4"/>
      <c r="E329" s="28">
        <v>88300</v>
      </c>
      <c r="F329" s="21">
        <v>6732</v>
      </c>
      <c r="G329" s="6">
        <v>1</v>
      </c>
      <c r="H329" s="26">
        <f t="shared" si="35"/>
        <v>0</v>
      </c>
      <c r="I329" s="3" t="s">
        <v>527</v>
      </c>
      <c r="J329" s="9">
        <v>3.0254041570438799E-2</v>
      </c>
      <c r="K329" s="26">
        <f t="shared" si="36"/>
        <v>0.96974595842956124</v>
      </c>
      <c r="L329" s="28">
        <v>1244</v>
      </c>
      <c r="M329" s="11">
        <f t="shared" si="33"/>
        <v>1.4088335220838051E-2</v>
      </c>
      <c r="N329" s="23">
        <f>IF(G329=0, 2, 1)</f>
        <v>1</v>
      </c>
    </row>
    <row r="330" spans="1:14" ht="26" customHeight="1">
      <c r="A330" s="5" t="s">
        <v>378</v>
      </c>
      <c r="B330" s="3" t="s">
        <v>222</v>
      </c>
      <c r="C330" s="3" t="s">
        <v>9</v>
      </c>
      <c r="D330" s="4"/>
      <c r="E330" s="28">
        <v>87446</v>
      </c>
      <c r="F330" s="21">
        <v>8020</v>
      </c>
      <c r="G330" s="6">
        <v>0.92</v>
      </c>
      <c r="H330" s="26">
        <f t="shared" si="35"/>
        <v>7.999999999999996E-2</v>
      </c>
      <c r="I330" s="3" t="s">
        <v>527</v>
      </c>
      <c r="J330" s="9">
        <v>0.405995494714954</v>
      </c>
      <c r="K330" s="26">
        <f t="shared" si="36"/>
        <v>0.594004505285046</v>
      </c>
      <c r="L330" s="28">
        <v>18813</v>
      </c>
      <c r="M330" s="11">
        <f t="shared" si="33"/>
        <v>0.21513848546531575</v>
      </c>
      <c r="N330" s="24">
        <f>IF(G330=0, 2, 1)</f>
        <v>1</v>
      </c>
    </row>
    <row r="331" spans="1:14" ht="26" customHeight="1">
      <c r="A331" s="5" t="s">
        <v>379</v>
      </c>
      <c r="B331" s="3" t="s">
        <v>29</v>
      </c>
      <c r="C331" s="3" t="s">
        <v>9</v>
      </c>
      <c r="D331" s="4"/>
      <c r="E331" s="28">
        <v>43454</v>
      </c>
      <c r="F331" s="21">
        <v>2485</v>
      </c>
      <c r="G331" s="6">
        <v>0.75</v>
      </c>
      <c r="H331" s="26">
        <f t="shared" si="35"/>
        <v>0.25</v>
      </c>
      <c r="I331" s="3" t="s">
        <v>526</v>
      </c>
      <c r="J331" s="9">
        <v>0.35299999999999998</v>
      </c>
      <c r="K331" s="26">
        <f t="shared" si="36"/>
        <v>0.64700000000000002</v>
      </c>
      <c r="L331" s="28">
        <v>17000</v>
      </c>
      <c r="M331" s="11">
        <f t="shared" ref="M331:M362" si="37">L331/E331</f>
        <v>0.39121829981129469</v>
      </c>
      <c r="N331" s="23">
        <v>2</v>
      </c>
    </row>
    <row r="332" spans="1:14" ht="26" customHeight="1">
      <c r="A332" s="5" t="s">
        <v>380</v>
      </c>
      <c r="B332" s="3" t="s">
        <v>5</v>
      </c>
      <c r="C332" s="3" t="s">
        <v>6</v>
      </c>
      <c r="D332" s="4"/>
      <c r="E332" s="28">
        <v>84870</v>
      </c>
      <c r="F332" s="21">
        <v>2057</v>
      </c>
      <c r="G332" s="6">
        <v>1</v>
      </c>
      <c r="H332" s="26">
        <f t="shared" si="35"/>
        <v>0</v>
      </c>
      <c r="I332" s="3" t="s">
        <v>527</v>
      </c>
      <c r="J332" s="9">
        <v>0.780068728522336</v>
      </c>
      <c r="K332" s="26">
        <f t="shared" si="36"/>
        <v>0.219931271477664</v>
      </c>
      <c r="L332" s="28">
        <v>21133</v>
      </c>
      <c r="M332" s="11">
        <f t="shared" si="37"/>
        <v>0.24900435960881348</v>
      </c>
      <c r="N332" s="24">
        <f t="shared" ref="N332:N351" si="38">IF(G332=0, 2, 1)</f>
        <v>1</v>
      </c>
    </row>
    <row r="333" spans="1:14" ht="26" customHeight="1">
      <c r="A333" s="5" t="s">
        <v>381</v>
      </c>
      <c r="B333" s="3" t="s">
        <v>29</v>
      </c>
      <c r="C333" s="3" t="s">
        <v>9</v>
      </c>
      <c r="D333" s="4">
        <v>29379</v>
      </c>
      <c r="E333" s="28">
        <v>42411</v>
      </c>
      <c r="F333" s="21">
        <v>9805</v>
      </c>
      <c r="G333" s="6">
        <v>0.53</v>
      </c>
      <c r="H333" s="26">
        <f t="shared" si="35"/>
        <v>0.47</v>
      </c>
      <c r="I333" s="3" t="s">
        <v>526</v>
      </c>
      <c r="J333" s="9">
        <v>0.63902216129769196</v>
      </c>
      <c r="K333" s="26">
        <f t="shared" si="36"/>
        <v>0.36097783870230804</v>
      </c>
      <c r="L333" s="28">
        <v>9216</v>
      </c>
      <c r="M333" s="11">
        <f t="shared" si="37"/>
        <v>0.21730211501733041</v>
      </c>
      <c r="N333" s="24">
        <f t="shared" si="38"/>
        <v>1</v>
      </c>
    </row>
    <row r="334" spans="1:14" ht="26" customHeight="1">
      <c r="A334" s="5" t="s">
        <v>382</v>
      </c>
      <c r="B334" s="3" t="s">
        <v>29</v>
      </c>
      <c r="C334" s="3" t="s">
        <v>9</v>
      </c>
      <c r="D334" s="4">
        <v>33382</v>
      </c>
      <c r="E334" s="28">
        <v>54682</v>
      </c>
      <c r="F334" s="21">
        <v>28886</v>
      </c>
      <c r="G334" s="6">
        <v>0.56000000000000005</v>
      </c>
      <c r="H334" s="26">
        <f t="shared" si="35"/>
        <v>0.43999999999999995</v>
      </c>
      <c r="I334" s="3" t="s">
        <v>526</v>
      </c>
      <c r="J334" s="9">
        <v>0.604693458492226</v>
      </c>
      <c r="K334" s="26">
        <f t="shared" si="36"/>
        <v>0.395306541507774</v>
      </c>
      <c r="L334" s="28">
        <v>16078</v>
      </c>
      <c r="M334" s="11">
        <f t="shared" si="37"/>
        <v>0.29402728502980874</v>
      </c>
      <c r="N334" s="24">
        <f t="shared" si="38"/>
        <v>1</v>
      </c>
    </row>
    <row r="335" spans="1:14" ht="26" customHeight="1">
      <c r="A335" s="5" t="s">
        <v>383</v>
      </c>
      <c r="B335" s="3" t="s">
        <v>25</v>
      </c>
      <c r="C335" s="3" t="s">
        <v>26</v>
      </c>
      <c r="D335" s="4">
        <v>33126</v>
      </c>
      <c r="E335" s="28">
        <v>60595</v>
      </c>
      <c r="F335" s="21">
        <v>30294</v>
      </c>
      <c r="G335" s="6">
        <v>0.65</v>
      </c>
      <c r="H335" s="26">
        <f t="shared" si="35"/>
        <v>0.35</v>
      </c>
      <c r="I335" s="3" t="s">
        <v>526</v>
      </c>
      <c r="J335" s="9">
        <v>0.646854016413827</v>
      </c>
      <c r="K335" s="26">
        <f t="shared" si="36"/>
        <v>0.353145983586173</v>
      </c>
      <c r="L335" s="28">
        <v>13201</v>
      </c>
      <c r="M335" s="11">
        <f t="shared" si="37"/>
        <v>0.21785625876722503</v>
      </c>
      <c r="N335" s="24">
        <f t="shared" si="38"/>
        <v>1</v>
      </c>
    </row>
    <row r="336" spans="1:14" ht="26" customHeight="1">
      <c r="A336" s="5" t="s">
        <v>384</v>
      </c>
      <c r="B336" s="3" t="s">
        <v>199</v>
      </c>
      <c r="C336" s="3" t="s">
        <v>9</v>
      </c>
      <c r="D336" s="4">
        <v>30008</v>
      </c>
      <c r="E336" s="28">
        <v>49032</v>
      </c>
      <c r="F336" s="21">
        <v>24842</v>
      </c>
      <c r="G336" s="6">
        <v>0.55000000000000004</v>
      </c>
      <c r="H336" s="26">
        <f t="shared" si="35"/>
        <v>0.44999999999999996</v>
      </c>
      <c r="I336" s="3" t="s">
        <v>526</v>
      </c>
      <c r="J336" s="9">
        <v>0.27957897472548798</v>
      </c>
      <c r="K336" s="26">
        <f t="shared" si="36"/>
        <v>0.72042102527451202</v>
      </c>
      <c r="L336" s="28">
        <v>5580</v>
      </c>
      <c r="M336" s="11">
        <f t="shared" si="37"/>
        <v>0.11380323054331865</v>
      </c>
      <c r="N336" s="24">
        <f t="shared" si="38"/>
        <v>1</v>
      </c>
    </row>
    <row r="337" spans="1:14" ht="26" customHeight="1">
      <c r="A337" s="5" t="s">
        <v>385</v>
      </c>
      <c r="B337" s="3" t="s">
        <v>51</v>
      </c>
      <c r="C337" s="3" t="s">
        <v>52</v>
      </c>
      <c r="D337" s="4">
        <v>45053</v>
      </c>
      <c r="E337" s="28">
        <v>75830</v>
      </c>
      <c r="F337" s="21">
        <v>31542</v>
      </c>
      <c r="G337" s="6">
        <v>0.87</v>
      </c>
      <c r="H337" s="26">
        <f t="shared" si="35"/>
        <v>0.13</v>
      </c>
      <c r="I337" s="3" t="s">
        <v>526</v>
      </c>
      <c r="J337" s="9">
        <v>0.12985128763148299</v>
      </c>
      <c r="K337" s="26">
        <f t="shared" si="36"/>
        <v>0.87014871236851699</v>
      </c>
      <c r="L337" s="28">
        <v>7465</v>
      </c>
      <c r="M337" s="11">
        <f t="shared" si="37"/>
        <v>9.84438876434129E-2</v>
      </c>
      <c r="N337" s="24">
        <f t="shared" si="38"/>
        <v>1</v>
      </c>
    </row>
    <row r="338" spans="1:14" ht="26" customHeight="1">
      <c r="A338" s="5" t="s">
        <v>386</v>
      </c>
      <c r="B338" s="3" t="s">
        <v>51</v>
      </c>
      <c r="C338" s="3" t="s">
        <v>52</v>
      </c>
      <c r="D338" s="4">
        <v>41055</v>
      </c>
      <c r="E338" s="28">
        <v>71832</v>
      </c>
      <c r="F338" s="21">
        <v>30909</v>
      </c>
      <c r="G338" s="6">
        <v>0.84</v>
      </c>
      <c r="H338" s="26">
        <f t="shared" si="35"/>
        <v>0.16000000000000003</v>
      </c>
      <c r="I338" s="3" t="s">
        <v>526</v>
      </c>
      <c r="J338" s="9">
        <v>9.3507024962488E-2</v>
      </c>
      <c r="K338" s="26">
        <f t="shared" si="36"/>
        <v>0.90649297503751203</v>
      </c>
      <c r="L338" s="28">
        <v>7586</v>
      </c>
      <c r="M338" s="11">
        <f t="shared" si="37"/>
        <v>0.1056075286780265</v>
      </c>
      <c r="N338" s="23">
        <f t="shared" si="38"/>
        <v>1</v>
      </c>
    </row>
    <row r="339" spans="1:14" ht="26" customHeight="1">
      <c r="A339" s="5" t="s">
        <v>387</v>
      </c>
      <c r="B339" s="3" t="s">
        <v>51</v>
      </c>
      <c r="C339" s="3" t="s">
        <v>52</v>
      </c>
      <c r="D339" s="4">
        <v>39051</v>
      </c>
      <c r="E339" s="28">
        <v>69828</v>
      </c>
      <c r="F339" s="21">
        <v>28869</v>
      </c>
      <c r="G339" s="6">
        <v>0.81</v>
      </c>
      <c r="H339" s="26">
        <f t="shared" si="35"/>
        <v>0.18999999999999995</v>
      </c>
      <c r="I339" s="3" t="s">
        <v>526</v>
      </c>
      <c r="J339" s="9">
        <v>8.8049785552098206E-2</v>
      </c>
      <c r="K339" s="26">
        <f t="shared" si="36"/>
        <v>0.91195021444790181</v>
      </c>
      <c r="L339" s="28">
        <v>8959</v>
      </c>
      <c r="M339" s="11">
        <f t="shared" si="37"/>
        <v>0.12830096809302857</v>
      </c>
      <c r="N339" s="23">
        <f t="shared" si="38"/>
        <v>1</v>
      </c>
    </row>
    <row r="340" spans="1:14" ht="26" customHeight="1">
      <c r="A340" s="5" t="s">
        <v>388</v>
      </c>
      <c r="B340" s="3" t="s">
        <v>51</v>
      </c>
      <c r="C340" s="3" t="s">
        <v>52</v>
      </c>
      <c r="D340" s="4">
        <v>38031</v>
      </c>
      <c r="E340" s="28">
        <v>68808</v>
      </c>
      <c r="F340" s="21">
        <v>32466</v>
      </c>
      <c r="G340" s="6">
        <v>0.85</v>
      </c>
      <c r="H340" s="26">
        <f t="shared" si="35"/>
        <v>0.15000000000000002</v>
      </c>
      <c r="I340" s="3" t="s">
        <v>526</v>
      </c>
      <c r="J340" s="9">
        <v>7.4760269918314096E-2</v>
      </c>
      <c r="K340" s="26">
        <f t="shared" si="36"/>
        <v>0.92523973008168592</v>
      </c>
      <c r="L340" s="28">
        <v>8080</v>
      </c>
      <c r="M340" s="11">
        <f t="shared" si="37"/>
        <v>0.11742820602255552</v>
      </c>
      <c r="N340" s="23">
        <f t="shared" si="38"/>
        <v>1</v>
      </c>
    </row>
    <row r="341" spans="1:14" ht="26" customHeight="1">
      <c r="A341" s="5" t="s">
        <v>389</v>
      </c>
      <c r="B341" s="3" t="s">
        <v>51</v>
      </c>
      <c r="C341" s="3" t="s">
        <v>52</v>
      </c>
      <c r="D341" s="4">
        <v>40685</v>
      </c>
      <c r="E341" s="28">
        <v>71462</v>
      </c>
      <c r="F341" s="21">
        <v>8266</v>
      </c>
      <c r="G341" s="6">
        <v>0.84</v>
      </c>
      <c r="H341" s="26">
        <f t="shared" si="35"/>
        <v>0.16000000000000003</v>
      </c>
      <c r="I341" s="3" t="s">
        <v>526</v>
      </c>
      <c r="J341" s="9">
        <v>0.19291338582677101</v>
      </c>
      <c r="K341" s="26">
        <f t="shared" si="36"/>
        <v>0.80708661417322902</v>
      </c>
      <c r="L341" s="28">
        <v>6518</v>
      </c>
      <c r="M341" s="11">
        <f t="shared" si="37"/>
        <v>9.1209314041028805E-2</v>
      </c>
      <c r="N341" s="24">
        <f t="shared" si="38"/>
        <v>1</v>
      </c>
    </row>
    <row r="342" spans="1:14" ht="26" customHeight="1">
      <c r="A342" s="5" t="s">
        <v>390</v>
      </c>
      <c r="B342" s="3" t="s">
        <v>51</v>
      </c>
      <c r="C342" s="3" t="s">
        <v>52</v>
      </c>
      <c r="D342" s="4">
        <v>40285</v>
      </c>
      <c r="E342" s="28">
        <v>71062</v>
      </c>
      <c r="F342" s="21">
        <v>21974</v>
      </c>
      <c r="G342" s="6">
        <v>0.86</v>
      </c>
      <c r="H342" s="26">
        <f t="shared" si="35"/>
        <v>0.14000000000000001</v>
      </c>
      <c r="I342" s="3" t="s">
        <v>526</v>
      </c>
      <c r="J342" s="9">
        <v>7.7263029564157204E-2</v>
      </c>
      <c r="K342" s="26">
        <f t="shared" si="36"/>
        <v>0.9227369704358428</v>
      </c>
      <c r="L342" s="28">
        <v>5379</v>
      </c>
      <c r="M342" s="11">
        <f t="shared" si="37"/>
        <v>7.5694463989192537E-2</v>
      </c>
      <c r="N342" s="23">
        <f t="shared" si="38"/>
        <v>1</v>
      </c>
    </row>
    <row r="343" spans="1:14" ht="26" customHeight="1">
      <c r="A343" s="5" t="s">
        <v>391</v>
      </c>
      <c r="B343" s="3" t="s">
        <v>51</v>
      </c>
      <c r="C343" s="3" t="s">
        <v>52</v>
      </c>
      <c r="D343" s="4">
        <v>38505</v>
      </c>
      <c r="E343" s="28">
        <v>69282</v>
      </c>
      <c r="F343" s="21">
        <v>32839</v>
      </c>
      <c r="G343" s="6">
        <v>0.85</v>
      </c>
      <c r="H343" s="26">
        <f t="shared" si="35"/>
        <v>0.15000000000000002</v>
      </c>
      <c r="I343" s="3" t="s">
        <v>526</v>
      </c>
      <c r="J343" s="9">
        <v>8.1978228732697195E-2</v>
      </c>
      <c r="K343" s="26">
        <f t="shared" si="36"/>
        <v>0.91802177126730278</v>
      </c>
      <c r="L343" s="28">
        <v>11956</v>
      </c>
      <c r="M343" s="11">
        <f t="shared" si="37"/>
        <v>0.17257007592159579</v>
      </c>
      <c r="N343" s="23">
        <f t="shared" si="38"/>
        <v>1</v>
      </c>
    </row>
    <row r="344" spans="1:14" ht="26" customHeight="1">
      <c r="A344" s="5" t="s">
        <v>392</v>
      </c>
      <c r="B344" s="3" t="s">
        <v>51</v>
      </c>
      <c r="C344" s="3" t="s">
        <v>52</v>
      </c>
      <c r="D344" s="4">
        <v>40587</v>
      </c>
      <c r="E344" s="28">
        <v>71364</v>
      </c>
      <c r="F344" s="21">
        <v>22659</v>
      </c>
      <c r="G344" s="6">
        <v>0.8</v>
      </c>
      <c r="H344" s="26">
        <f t="shared" si="35"/>
        <v>0.19999999999999996</v>
      </c>
      <c r="I344" s="3" t="s">
        <v>526</v>
      </c>
      <c r="J344" s="9">
        <v>6.3657997620261697E-2</v>
      </c>
      <c r="K344" s="26">
        <f t="shared" si="36"/>
        <v>0.9363420023797383</v>
      </c>
      <c r="L344" s="28">
        <v>8975</v>
      </c>
      <c r="M344" s="11">
        <f t="shared" si="37"/>
        <v>0.1257636903761</v>
      </c>
      <c r="N344" s="23">
        <f t="shared" si="38"/>
        <v>1</v>
      </c>
    </row>
    <row r="345" spans="1:14" ht="26" customHeight="1">
      <c r="A345" s="5" t="s">
        <v>393</v>
      </c>
      <c r="B345" s="3" t="s">
        <v>51</v>
      </c>
      <c r="C345" s="3" t="s">
        <v>52</v>
      </c>
      <c r="D345" s="4">
        <v>40306</v>
      </c>
      <c r="E345" s="28">
        <v>71083</v>
      </c>
      <c r="F345" s="21">
        <v>17227</v>
      </c>
      <c r="G345" s="6">
        <v>0.83</v>
      </c>
      <c r="H345" s="26">
        <f t="shared" si="35"/>
        <v>0.17000000000000004</v>
      </c>
      <c r="I345" s="3" t="s">
        <v>526</v>
      </c>
      <c r="J345" s="9">
        <v>0.12460021321961599</v>
      </c>
      <c r="K345" s="26">
        <f t="shared" si="36"/>
        <v>0.87539978678038399</v>
      </c>
      <c r="L345" s="28">
        <v>7390</v>
      </c>
      <c r="M345" s="11">
        <f t="shared" si="37"/>
        <v>0.10396297286270979</v>
      </c>
      <c r="N345" s="24">
        <f t="shared" si="38"/>
        <v>1</v>
      </c>
    </row>
    <row r="346" spans="1:14" ht="26" hidden="1" customHeight="1">
      <c r="A346" s="5" t="s">
        <v>395</v>
      </c>
      <c r="B346" s="3" t="s">
        <v>31</v>
      </c>
      <c r="C346" s="3" t="s">
        <v>12</v>
      </c>
      <c r="D346" s="4"/>
      <c r="E346" s="4">
        <v>90360</v>
      </c>
      <c r="F346" s="21">
        <v>7540</v>
      </c>
      <c r="G346" s="6">
        <v>1</v>
      </c>
      <c r="H346" s="25">
        <f t="shared" si="35"/>
        <v>0</v>
      </c>
      <c r="I346" s="3" t="s">
        <v>543</v>
      </c>
      <c r="J346" s="9">
        <v>0.21815990357573301</v>
      </c>
      <c r="K346" s="25">
        <f t="shared" si="36"/>
        <v>0.78184009642426699</v>
      </c>
      <c r="L346" s="10">
        <v>26468</v>
      </c>
      <c r="M346" s="11">
        <f t="shared" si="37"/>
        <v>0.29291722000885345</v>
      </c>
      <c r="N346" s="24">
        <f t="shared" si="38"/>
        <v>1</v>
      </c>
    </row>
    <row r="347" spans="1:14" ht="26" customHeight="1">
      <c r="A347" s="5" t="s">
        <v>394</v>
      </c>
      <c r="B347" s="3" t="s">
        <v>38</v>
      </c>
      <c r="C347" s="3" t="s">
        <v>9</v>
      </c>
      <c r="D347" s="4">
        <v>24668</v>
      </c>
      <c r="E347" s="28">
        <v>40767</v>
      </c>
      <c r="F347" s="21">
        <v>40968</v>
      </c>
      <c r="G347" s="6">
        <v>0.65</v>
      </c>
      <c r="H347" s="26">
        <f t="shared" si="35"/>
        <v>0.35</v>
      </c>
      <c r="I347" s="3" t="s">
        <v>526</v>
      </c>
      <c r="J347" s="9">
        <v>0.17767077045273999</v>
      </c>
      <c r="K347" s="26">
        <f t="shared" si="36"/>
        <v>0.82232922954725995</v>
      </c>
      <c r="L347" s="28">
        <v>3290</v>
      </c>
      <c r="M347" s="11">
        <f t="shared" si="37"/>
        <v>8.0702529006304119E-2</v>
      </c>
      <c r="N347" s="24">
        <f t="shared" si="38"/>
        <v>1</v>
      </c>
    </row>
    <row r="348" spans="1:14" ht="26" customHeight="1">
      <c r="A348" s="5" t="s">
        <v>396</v>
      </c>
      <c r="B348" s="3" t="s">
        <v>23</v>
      </c>
      <c r="C348" s="3" t="s">
        <v>12</v>
      </c>
      <c r="D348" s="4">
        <v>33342</v>
      </c>
      <c r="E348" s="28">
        <v>50354</v>
      </c>
      <c r="F348" s="21">
        <v>25035</v>
      </c>
      <c r="G348" s="6">
        <v>0.43</v>
      </c>
      <c r="H348" s="26">
        <f t="shared" si="35"/>
        <v>0.57000000000000006</v>
      </c>
      <c r="I348" s="3" t="s">
        <v>526</v>
      </c>
      <c r="J348" s="9">
        <v>0.42753828701077701</v>
      </c>
      <c r="K348" s="26">
        <f t="shared" si="36"/>
        <v>0.57246171298922299</v>
      </c>
      <c r="L348" s="28">
        <v>6115</v>
      </c>
      <c r="M348" s="11">
        <f t="shared" si="37"/>
        <v>0.12144020336020972</v>
      </c>
      <c r="N348" s="24">
        <f t="shared" si="38"/>
        <v>1</v>
      </c>
    </row>
    <row r="349" spans="1:14" ht="26" customHeight="1">
      <c r="A349" s="5" t="s">
        <v>397</v>
      </c>
      <c r="B349" s="3" t="s">
        <v>108</v>
      </c>
      <c r="C349" s="3" t="s">
        <v>55</v>
      </c>
      <c r="D349" s="4">
        <v>37684</v>
      </c>
      <c r="E349" s="28">
        <v>63197</v>
      </c>
      <c r="F349" s="21">
        <v>29722</v>
      </c>
      <c r="G349" s="6">
        <v>0.72</v>
      </c>
      <c r="H349" s="26">
        <f t="shared" si="35"/>
        <v>0.28000000000000003</v>
      </c>
      <c r="I349" s="3" t="s">
        <v>526</v>
      </c>
      <c r="J349" s="9">
        <v>0.499724462702269</v>
      </c>
      <c r="K349" s="26">
        <f t="shared" si="36"/>
        <v>0.500275537297731</v>
      </c>
      <c r="L349" s="28">
        <v>9538</v>
      </c>
      <c r="M349" s="11">
        <f t="shared" si="37"/>
        <v>0.15092488567495294</v>
      </c>
      <c r="N349" s="24">
        <f t="shared" si="38"/>
        <v>1</v>
      </c>
    </row>
    <row r="350" spans="1:14" ht="26" customHeight="1">
      <c r="A350" s="5" t="s">
        <v>398</v>
      </c>
      <c r="B350" s="3" t="s">
        <v>108</v>
      </c>
      <c r="C350" s="3" t="s">
        <v>55</v>
      </c>
      <c r="D350" s="4">
        <v>28190</v>
      </c>
      <c r="E350" s="28">
        <v>38970</v>
      </c>
      <c r="F350" s="21">
        <v>7125</v>
      </c>
      <c r="G350" s="6">
        <v>0.54</v>
      </c>
      <c r="H350" s="26">
        <f t="shared" si="35"/>
        <v>0.45999999999999996</v>
      </c>
      <c r="I350" s="3" t="s">
        <v>526</v>
      </c>
      <c r="J350" s="9">
        <v>0.44688323090430199</v>
      </c>
      <c r="K350" s="26">
        <f t="shared" si="36"/>
        <v>0.55311676909569796</v>
      </c>
      <c r="L350" s="28">
        <v>3192</v>
      </c>
      <c r="M350" s="11">
        <f t="shared" si="37"/>
        <v>8.1909160892994617E-2</v>
      </c>
      <c r="N350" s="24">
        <f t="shared" si="38"/>
        <v>1</v>
      </c>
    </row>
    <row r="351" spans="1:14" ht="26" customHeight="1">
      <c r="A351" s="5" t="s">
        <v>399</v>
      </c>
      <c r="B351" s="3" t="s">
        <v>108</v>
      </c>
      <c r="C351" s="3" t="s">
        <v>55</v>
      </c>
      <c r="D351" s="4">
        <v>32823</v>
      </c>
      <c r="E351" s="28">
        <v>51015</v>
      </c>
      <c r="F351" s="21">
        <v>8294</v>
      </c>
      <c r="G351" s="6">
        <v>0.51</v>
      </c>
      <c r="H351" s="26">
        <f t="shared" si="35"/>
        <v>0.49</v>
      </c>
      <c r="I351" s="3" t="s">
        <v>526</v>
      </c>
      <c r="J351" s="9">
        <v>0.25175217269414002</v>
      </c>
      <c r="K351" s="26">
        <f t="shared" si="36"/>
        <v>0.74824782730585992</v>
      </c>
      <c r="L351" s="28">
        <v>2944</v>
      </c>
      <c r="M351" s="11">
        <f t="shared" si="37"/>
        <v>5.7708517102812898E-2</v>
      </c>
      <c r="N351" s="24">
        <f t="shared" si="38"/>
        <v>1</v>
      </c>
    </row>
    <row r="352" spans="1:14" ht="26" customHeight="1">
      <c r="A352" s="5" t="s">
        <v>400</v>
      </c>
      <c r="B352" s="3" t="s">
        <v>115</v>
      </c>
      <c r="C352" s="3" t="s">
        <v>21</v>
      </c>
      <c r="D352" s="4">
        <v>39682</v>
      </c>
      <c r="E352" s="28">
        <v>62350</v>
      </c>
      <c r="F352" s="21">
        <v>18983</v>
      </c>
      <c r="G352" s="6">
        <v>0.6</v>
      </c>
      <c r="H352" s="26">
        <f t="shared" si="35"/>
        <v>0.4</v>
      </c>
      <c r="I352" s="3" t="s">
        <v>526</v>
      </c>
      <c r="J352" s="9">
        <v>0.19400000000000001</v>
      </c>
      <c r="K352" s="26">
        <f t="shared" si="36"/>
        <v>0.80600000000000005</v>
      </c>
      <c r="L352" s="28">
        <v>11200</v>
      </c>
      <c r="M352" s="11">
        <f t="shared" si="37"/>
        <v>0.17963111467522053</v>
      </c>
      <c r="N352" s="23">
        <v>2</v>
      </c>
    </row>
    <row r="353" spans="1:14" ht="26" customHeight="1">
      <c r="A353" s="5" t="s">
        <v>401</v>
      </c>
      <c r="B353" s="3" t="s">
        <v>33</v>
      </c>
      <c r="C353" s="3" t="s">
        <v>26</v>
      </c>
      <c r="D353" s="4"/>
      <c r="E353" s="28">
        <v>69860</v>
      </c>
      <c r="F353" s="21">
        <v>1446</v>
      </c>
      <c r="G353" s="6">
        <v>0.81</v>
      </c>
      <c r="H353" s="26">
        <f t="shared" si="35"/>
        <v>0.18999999999999995</v>
      </c>
      <c r="I353" s="3" t="s">
        <v>526</v>
      </c>
      <c r="J353" s="9">
        <v>0.94747081712062198</v>
      </c>
      <c r="K353" s="26">
        <f t="shared" si="36"/>
        <v>5.2529182879378022E-2</v>
      </c>
      <c r="L353" s="28">
        <v>25096</v>
      </c>
      <c r="M353" s="11">
        <f t="shared" si="37"/>
        <v>0.35923275121671916</v>
      </c>
      <c r="N353" s="24">
        <f t="shared" ref="N353:N365" si="39">IF(G353=0, 2, 1)</f>
        <v>1</v>
      </c>
    </row>
    <row r="354" spans="1:14" ht="26" customHeight="1">
      <c r="A354" s="5" t="s">
        <v>402</v>
      </c>
      <c r="B354" s="3" t="s">
        <v>23</v>
      </c>
      <c r="C354" s="3" t="s">
        <v>12</v>
      </c>
      <c r="D354" s="4"/>
      <c r="E354" s="28">
        <v>67265</v>
      </c>
      <c r="F354" s="21">
        <v>7895</v>
      </c>
      <c r="G354" s="6">
        <v>0.89</v>
      </c>
      <c r="H354" s="26">
        <f t="shared" si="35"/>
        <v>0.10999999999999999</v>
      </c>
      <c r="I354" s="3" t="s">
        <v>526</v>
      </c>
      <c r="J354" s="9">
        <v>1</v>
      </c>
      <c r="K354" s="26">
        <f t="shared" si="36"/>
        <v>0</v>
      </c>
      <c r="L354" s="28">
        <v>29042</v>
      </c>
      <c r="M354" s="11">
        <f t="shared" si="37"/>
        <v>0.43175499888500707</v>
      </c>
      <c r="N354" s="23">
        <f t="shared" si="39"/>
        <v>1</v>
      </c>
    </row>
    <row r="355" spans="1:14" ht="26" customHeight="1">
      <c r="A355" s="5" t="s">
        <v>403</v>
      </c>
      <c r="B355" s="3" t="s">
        <v>404</v>
      </c>
      <c r="C355" s="3" t="s">
        <v>6</v>
      </c>
      <c r="D355" s="4">
        <v>33718</v>
      </c>
      <c r="E355" s="28">
        <v>57358</v>
      </c>
      <c r="F355" s="21">
        <v>17462</v>
      </c>
      <c r="G355" s="6">
        <v>0.61</v>
      </c>
      <c r="H355" s="26">
        <f t="shared" si="35"/>
        <v>0.39</v>
      </c>
      <c r="I355" s="3" t="s">
        <v>526</v>
      </c>
      <c r="J355" s="9">
        <v>0.59306250727505505</v>
      </c>
      <c r="K355" s="26">
        <f t="shared" si="36"/>
        <v>0.40693749272494495</v>
      </c>
      <c r="L355" s="28">
        <v>10010</v>
      </c>
      <c r="M355" s="11">
        <f t="shared" si="37"/>
        <v>0.1745179399560654</v>
      </c>
      <c r="N355" s="24">
        <f t="shared" si="39"/>
        <v>1</v>
      </c>
    </row>
    <row r="356" spans="1:14" ht="26" customHeight="1">
      <c r="A356" s="5" t="s">
        <v>405</v>
      </c>
      <c r="B356" s="3" t="s">
        <v>108</v>
      </c>
      <c r="C356" s="3" t="s">
        <v>55</v>
      </c>
      <c r="D356" s="4"/>
      <c r="E356" s="28">
        <v>80536</v>
      </c>
      <c r="F356" s="21">
        <v>5721</v>
      </c>
      <c r="G356" s="6">
        <v>0.85</v>
      </c>
      <c r="H356" s="26">
        <f t="shared" si="35"/>
        <v>0.15000000000000002</v>
      </c>
      <c r="I356" s="3" t="s">
        <v>527</v>
      </c>
      <c r="J356" s="9">
        <v>0.90545243619489502</v>
      </c>
      <c r="K356" s="26">
        <f t="shared" si="36"/>
        <v>9.4547563805104984E-2</v>
      </c>
      <c r="L356" s="28">
        <v>22363</v>
      </c>
      <c r="M356" s="11">
        <f t="shared" si="37"/>
        <v>0.27767706367338829</v>
      </c>
      <c r="N356" s="24">
        <f t="shared" si="39"/>
        <v>1</v>
      </c>
    </row>
    <row r="357" spans="1:14" ht="26" customHeight="1">
      <c r="A357" s="5" t="s">
        <v>406</v>
      </c>
      <c r="B357" s="3" t="s">
        <v>11</v>
      </c>
      <c r="C357" s="3" t="s">
        <v>12</v>
      </c>
      <c r="D357" s="4"/>
      <c r="E357" s="28">
        <v>47490</v>
      </c>
      <c r="F357" s="21">
        <v>2122</v>
      </c>
      <c r="G357" s="6">
        <v>0.71</v>
      </c>
      <c r="H357" s="26">
        <f t="shared" si="35"/>
        <v>0.29000000000000004</v>
      </c>
      <c r="I357" s="3" t="s">
        <v>526</v>
      </c>
      <c r="J357" s="9">
        <v>0.88289473684210495</v>
      </c>
      <c r="K357" s="26">
        <f t="shared" si="36"/>
        <v>0.11710526315789505</v>
      </c>
      <c r="L357" s="28">
        <v>14733</v>
      </c>
      <c r="M357" s="11">
        <f t="shared" si="37"/>
        <v>0.31023373341756161</v>
      </c>
      <c r="N357" s="24">
        <f t="shared" si="39"/>
        <v>1</v>
      </c>
    </row>
    <row r="358" spans="1:14" ht="26" customHeight="1">
      <c r="A358" s="5" t="s">
        <v>407</v>
      </c>
      <c r="B358" s="3" t="s">
        <v>38</v>
      </c>
      <c r="C358" s="3" t="s">
        <v>9</v>
      </c>
      <c r="D358" s="4">
        <v>22601</v>
      </c>
      <c r="E358" s="28">
        <v>44879</v>
      </c>
      <c r="F358" s="21">
        <v>30690</v>
      </c>
      <c r="G358" s="6">
        <v>0.98</v>
      </c>
      <c r="H358" s="26">
        <f t="shared" si="35"/>
        <v>2.0000000000000018E-2</v>
      </c>
      <c r="I358" s="3" t="s">
        <v>526</v>
      </c>
      <c r="J358" s="9">
        <v>0.13177974840173201</v>
      </c>
      <c r="K358" s="26">
        <f t="shared" si="36"/>
        <v>0.86822025159826799</v>
      </c>
      <c r="L358" s="28">
        <v>3123</v>
      </c>
      <c r="M358" s="11">
        <f t="shared" si="37"/>
        <v>6.9587112012299737E-2</v>
      </c>
      <c r="N358" s="24">
        <f t="shared" si="39"/>
        <v>1</v>
      </c>
    </row>
    <row r="359" spans="1:14" ht="26" customHeight="1">
      <c r="A359" s="5" t="s">
        <v>408</v>
      </c>
      <c r="B359" s="3" t="s">
        <v>8</v>
      </c>
      <c r="C359" s="3" t="s">
        <v>9</v>
      </c>
      <c r="D359" s="4">
        <v>28106</v>
      </c>
      <c r="E359" s="28">
        <v>47146</v>
      </c>
      <c r="F359" s="21">
        <v>29852</v>
      </c>
      <c r="G359" s="6">
        <v>0.77</v>
      </c>
      <c r="H359" s="26">
        <f t="shared" si="35"/>
        <v>0.22999999999999998</v>
      </c>
      <c r="I359" s="3" t="s">
        <v>526</v>
      </c>
      <c r="J359" s="9">
        <v>7.4575925831592796E-2</v>
      </c>
      <c r="K359" s="26">
        <f t="shared" si="36"/>
        <v>0.92542407416840722</v>
      </c>
      <c r="L359" s="28">
        <v>2940</v>
      </c>
      <c r="M359" s="11">
        <f t="shared" si="37"/>
        <v>6.2359479065032031E-2</v>
      </c>
      <c r="N359" s="23">
        <f t="shared" si="39"/>
        <v>1</v>
      </c>
    </row>
    <row r="360" spans="1:14" ht="26" customHeight="1">
      <c r="A360" s="5" t="s">
        <v>409</v>
      </c>
      <c r="B360" s="3" t="s">
        <v>410</v>
      </c>
      <c r="C360" s="3" t="s">
        <v>52</v>
      </c>
      <c r="D360" s="4">
        <v>32331</v>
      </c>
      <c r="E360" s="28">
        <v>54363</v>
      </c>
      <c r="F360" s="21">
        <v>11278</v>
      </c>
      <c r="G360" s="6">
        <v>0.75</v>
      </c>
      <c r="H360" s="26">
        <f t="shared" si="35"/>
        <v>0.25</v>
      </c>
      <c r="I360" s="3" t="s">
        <v>526</v>
      </c>
      <c r="J360" s="9">
        <v>0.66587234042553101</v>
      </c>
      <c r="K360" s="26">
        <f t="shared" si="36"/>
        <v>0.33412765957446899</v>
      </c>
      <c r="L360" s="28">
        <v>13241</v>
      </c>
      <c r="M360" s="11">
        <f t="shared" si="37"/>
        <v>0.24356639626216361</v>
      </c>
      <c r="N360" s="24">
        <f t="shared" si="39"/>
        <v>1</v>
      </c>
    </row>
    <row r="361" spans="1:14" ht="26" customHeight="1">
      <c r="A361" s="5" t="s">
        <v>411</v>
      </c>
      <c r="B361" s="3" t="s">
        <v>33</v>
      </c>
      <c r="C361" s="3" t="s">
        <v>26</v>
      </c>
      <c r="D361" s="4">
        <v>26734</v>
      </c>
      <c r="E361" s="28">
        <v>39214</v>
      </c>
      <c r="F361" s="21">
        <v>27581</v>
      </c>
      <c r="G361" s="6">
        <v>0.59</v>
      </c>
      <c r="H361" s="26">
        <f t="shared" si="35"/>
        <v>0.41000000000000003</v>
      </c>
      <c r="I361" s="3" t="s">
        <v>526</v>
      </c>
      <c r="J361" s="9">
        <v>8.1765711842667801E-2</v>
      </c>
      <c r="K361" s="26">
        <f t="shared" si="36"/>
        <v>0.91823428815733221</v>
      </c>
      <c r="L361" s="28">
        <v>4217</v>
      </c>
      <c r="M361" s="11">
        <f t="shared" si="37"/>
        <v>0.107538124139338</v>
      </c>
      <c r="N361" s="23">
        <f t="shared" si="39"/>
        <v>1</v>
      </c>
    </row>
    <row r="362" spans="1:14" ht="26" customHeight="1">
      <c r="A362" s="5" t="s">
        <v>412</v>
      </c>
      <c r="B362" s="3" t="s">
        <v>31</v>
      </c>
      <c r="C362" s="3" t="s">
        <v>12</v>
      </c>
      <c r="D362" s="4">
        <v>36364</v>
      </c>
      <c r="E362" s="28">
        <v>51386</v>
      </c>
      <c r="F362" s="21">
        <v>19592</v>
      </c>
      <c r="G362" s="6">
        <v>0.54</v>
      </c>
      <c r="H362" s="26">
        <f t="shared" si="35"/>
        <v>0.45999999999999996</v>
      </c>
      <c r="I362" s="3" t="s">
        <v>526</v>
      </c>
      <c r="J362" s="9">
        <v>0.178666666666666</v>
      </c>
      <c r="K362" s="26">
        <f t="shared" si="36"/>
        <v>0.82133333333333403</v>
      </c>
      <c r="L362" s="28">
        <v>6545</v>
      </c>
      <c r="M362" s="11">
        <f t="shared" si="37"/>
        <v>0.12736932238352858</v>
      </c>
      <c r="N362" s="24">
        <f t="shared" si="39"/>
        <v>1</v>
      </c>
    </row>
    <row r="363" spans="1:14" ht="26" customHeight="1">
      <c r="A363" s="5" t="s">
        <v>413</v>
      </c>
      <c r="B363" s="3" t="s">
        <v>31</v>
      </c>
      <c r="C363" s="3" t="s">
        <v>12</v>
      </c>
      <c r="D363" s="4">
        <v>33642</v>
      </c>
      <c r="E363" s="28">
        <v>52139</v>
      </c>
      <c r="F363" s="21">
        <v>33273</v>
      </c>
      <c r="G363" s="6">
        <v>0.75</v>
      </c>
      <c r="H363" s="26">
        <f t="shared" si="35"/>
        <v>0.25</v>
      </c>
      <c r="I363" s="3" t="s">
        <v>526</v>
      </c>
      <c r="J363" s="9">
        <v>0.22847899989033801</v>
      </c>
      <c r="K363" s="26">
        <f t="shared" si="36"/>
        <v>0.77152100010966196</v>
      </c>
      <c r="L363" s="28">
        <v>6086</v>
      </c>
      <c r="M363" s="11">
        <f t="shared" ref="M363:M389" si="40">L363/E363</f>
        <v>0.11672644277795892</v>
      </c>
      <c r="N363" s="24">
        <f t="shared" si="39"/>
        <v>1</v>
      </c>
    </row>
    <row r="364" spans="1:14" ht="26" customHeight="1">
      <c r="A364" s="5" t="s">
        <v>414</v>
      </c>
      <c r="B364" s="3" t="s">
        <v>100</v>
      </c>
      <c r="C364" s="3" t="s">
        <v>81</v>
      </c>
      <c r="D364" s="4">
        <v>28596</v>
      </c>
      <c r="E364" s="28">
        <v>50559</v>
      </c>
      <c r="F364" s="21">
        <v>20181</v>
      </c>
      <c r="G364" s="6">
        <v>0.73</v>
      </c>
      <c r="H364" s="26">
        <f t="shared" si="35"/>
        <v>0.27</v>
      </c>
      <c r="I364" s="3" t="s">
        <v>526</v>
      </c>
      <c r="J364" s="9">
        <v>0.55027932960893799</v>
      </c>
      <c r="K364" s="26">
        <f t="shared" si="36"/>
        <v>0.44972067039106201</v>
      </c>
      <c r="L364" s="28">
        <v>6333</v>
      </c>
      <c r="M364" s="11">
        <f t="shared" si="40"/>
        <v>0.12525959769773928</v>
      </c>
      <c r="N364" s="24">
        <f t="shared" si="39"/>
        <v>1</v>
      </c>
    </row>
    <row r="365" spans="1:14" ht="26" customHeight="1">
      <c r="A365" s="5" t="s">
        <v>415</v>
      </c>
      <c r="B365" s="3" t="s">
        <v>204</v>
      </c>
      <c r="C365" s="3" t="s">
        <v>81</v>
      </c>
      <c r="D365" s="4">
        <v>27132</v>
      </c>
      <c r="E365" s="28">
        <v>44844</v>
      </c>
      <c r="F365" s="21">
        <v>16729</v>
      </c>
      <c r="G365" s="6">
        <v>0.78</v>
      </c>
      <c r="H365" s="26">
        <f t="shared" si="35"/>
        <v>0.21999999999999997</v>
      </c>
      <c r="I365" s="3" t="s">
        <v>526</v>
      </c>
      <c r="J365" s="9">
        <v>0.57189473684210501</v>
      </c>
      <c r="K365" s="26">
        <f t="shared" si="36"/>
        <v>0.42810526315789499</v>
      </c>
      <c r="L365" s="28">
        <v>8046</v>
      </c>
      <c r="M365" s="11">
        <f t="shared" si="40"/>
        <v>0.17942199625367941</v>
      </c>
      <c r="N365" s="24">
        <f t="shared" si="39"/>
        <v>1</v>
      </c>
    </row>
    <row r="366" spans="1:14" ht="26" customHeight="1">
      <c r="A366" s="5" t="s">
        <v>416</v>
      </c>
      <c r="B366" s="3" t="s">
        <v>88</v>
      </c>
      <c r="C366" s="3" t="s">
        <v>9</v>
      </c>
      <c r="D366" s="4">
        <v>35098</v>
      </c>
      <c r="E366" s="28">
        <v>55292</v>
      </c>
      <c r="F366" s="21">
        <v>22735</v>
      </c>
      <c r="G366" s="6">
        <v>0.56999999999999995</v>
      </c>
      <c r="H366" s="26">
        <f t="shared" si="35"/>
        <v>0.43000000000000005</v>
      </c>
      <c r="I366" s="3" t="s">
        <v>526</v>
      </c>
      <c r="J366" s="9">
        <v>0.316</v>
      </c>
      <c r="K366" s="26">
        <f t="shared" si="36"/>
        <v>0.68399999999999994</v>
      </c>
      <c r="L366" s="28">
        <v>9338</v>
      </c>
      <c r="M366" s="11">
        <f t="shared" si="40"/>
        <v>0.16888519134775373</v>
      </c>
      <c r="N366" s="23">
        <v>2</v>
      </c>
    </row>
    <row r="367" spans="1:14" ht="26" customHeight="1">
      <c r="A367" s="5" t="s">
        <v>417</v>
      </c>
      <c r="B367" s="3" t="s">
        <v>88</v>
      </c>
      <c r="C367" s="3" t="s">
        <v>9</v>
      </c>
      <c r="D367" s="4">
        <v>33706</v>
      </c>
      <c r="E367" s="28">
        <v>50052</v>
      </c>
      <c r="F367" s="21">
        <v>11725</v>
      </c>
      <c r="G367" s="6">
        <v>0.62</v>
      </c>
      <c r="H367" s="26">
        <f t="shared" si="35"/>
        <v>0.38</v>
      </c>
      <c r="I367" s="3" t="s">
        <v>526</v>
      </c>
      <c r="J367" s="9">
        <v>0.49073438572409001</v>
      </c>
      <c r="K367" s="26">
        <f t="shared" si="36"/>
        <v>0.50926561427590999</v>
      </c>
      <c r="L367" s="28">
        <v>9727</v>
      </c>
      <c r="M367" s="11">
        <f t="shared" si="40"/>
        <v>0.19433788859586029</v>
      </c>
      <c r="N367" s="24">
        <f>IF(G367=0, 2, 1)</f>
        <v>1</v>
      </c>
    </row>
    <row r="368" spans="1:14" ht="26" customHeight="1">
      <c r="A368" s="5" t="s">
        <v>418</v>
      </c>
      <c r="B368" s="3" t="s">
        <v>92</v>
      </c>
      <c r="C368" s="3" t="s">
        <v>9</v>
      </c>
      <c r="D368" s="4"/>
      <c r="E368" s="28">
        <v>51840</v>
      </c>
      <c r="F368" s="21">
        <v>1589</v>
      </c>
      <c r="G368" s="6">
        <v>0.76</v>
      </c>
      <c r="H368" s="26">
        <f t="shared" si="35"/>
        <v>0.24</v>
      </c>
      <c r="I368" s="3" t="s">
        <v>526</v>
      </c>
      <c r="J368" s="9">
        <v>0.31</v>
      </c>
      <c r="K368" s="26">
        <f t="shared" si="36"/>
        <v>0.69</v>
      </c>
      <c r="L368" s="28">
        <v>17234</v>
      </c>
      <c r="M368" s="11">
        <f t="shared" si="40"/>
        <v>0.33244598765432098</v>
      </c>
      <c r="N368" s="23">
        <v>2</v>
      </c>
    </row>
    <row r="369" spans="1:14" ht="26" customHeight="1">
      <c r="A369" s="5" t="s">
        <v>419</v>
      </c>
      <c r="B369" s="3" t="s">
        <v>40</v>
      </c>
      <c r="C369" s="3" t="s">
        <v>21</v>
      </c>
      <c r="D369" s="4">
        <v>28572</v>
      </c>
      <c r="E369" s="28">
        <v>51312</v>
      </c>
      <c r="F369" s="21">
        <v>7057</v>
      </c>
      <c r="G369" s="6">
        <v>0.74</v>
      </c>
      <c r="H369" s="26">
        <f t="shared" si="35"/>
        <v>0.26</v>
      </c>
      <c r="I369" s="3" t="s">
        <v>526</v>
      </c>
      <c r="J369" s="9">
        <v>0.82122530967525897</v>
      </c>
      <c r="K369" s="26">
        <f t="shared" si="36"/>
        <v>0.17877469032474103</v>
      </c>
      <c r="L369" s="28">
        <v>9047</v>
      </c>
      <c r="M369" s="11">
        <f t="shared" si="40"/>
        <v>0.17631353289678828</v>
      </c>
      <c r="N369" s="24">
        <f t="shared" ref="N369:N388" si="41">IF(G369=0, 2, 1)</f>
        <v>1</v>
      </c>
    </row>
    <row r="370" spans="1:14" ht="26" customHeight="1">
      <c r="A370" s="5" t="s">
        <v>420</v>
      </c>
      <c r="B370" s="3" t="s">
        <v>92</v>
      </c>
      <c r="C370" s="3" t="s">
        <v>9</v>
      </c>
      <c r="D370" s="4">
        <v>32549</v>
      </c>
      <c r="E370" s="28">
        <v>49469</v>
      </c>
      <c r="F370" s="21">
        <v>2970</v>
      </c>
      <c r="G370" s="6">
        <v>0.54</v>
      </c>
      <c r="H370" s="26">
        <f t="shared" si="35"/>
        <v>0.45999999999999996</v>
      </c>
      <c r="I370" s="3" t="s">
        <v>526</v>
      </c>
      <c r="J370" s="9">
        <v>0.60877091748413104</v>
      </c>
      <c r="K370" s="26">
        <f t="shared" si="36"/>
        <v>0.39122908251586896</v>
      </c>
      <c r="L370" s="28">
        <v>4834</v>
      </c>
      <c r="M370" s="11">
        <f t="shared" si="40"/>
        <v>9.7717762639228614E-2</v>
      </c>
      <c r="N370" s="24">
        <f t="shared" si="41"/>
        <v>1</v>
      </c>
    </row>
    <row r="371" spans="1:14" ht="26" customHeight="1">
      <c r="A371" s="5" t="s">
        <v>421</v>
      </c>
      <c r="B371" s="3" t="s">
        <v>170</v>
      </c>
      <c r="C371" s="3" t="s">
        <v>6</v>
      </c>
      <c r="D371" s="4">
        <v>32170</v>
      </c>
      <c r="E371" s="28">
        <v>49526</v>
      </c>
      <c r="F371" s="21">
        <v>9063</v>
      </c>
      <c r="G371" s="6">
        <v>0.57999999999999996</v>
      </c>
      <c r="H371" s="26">
        <f t="shared" si="35"/>
        <v>0.42000000000000004</v>
      </c>
      <c r="I371" s="3" t="s">
        <v>526</v>
      </c>
      <c r="J371" s="9">
        <v>0.49579242636746101</v>
      </c>
      <c r="K371" s="26">
        <f t="shared" si="36"/>
        <v>0.50420757363253899</v>
      </c>
      <c r="L371" s="28">
        <v>6837</v>
      </c>
      <c r="M371" s="11">
        <f t="shared" si="40"/>
        <v>0.13804870169204053</v>
      </c>
      <c r="N371" s="24">
        <f t="shared" si="41"/>
        <v>1</v>
      </c>
    </row>
    <row r="372" spans="1:14" ht="26" customHeight="1">
      <c r="A372" s="5" t="s">
        <v>422</v>
      </c>
      <c r="B372" s="3" t="s">
        <v>170</v>
      </c>
      <c r="C372" s="3" t="s">
        <v>6</v>
      </c>
      <c r="D372" s="4">
        <v>30885</v>
      </c>
      <c r="E372" s="28">
        <v>59686</v>
      </c>
      <c r="F372" s="21">
        <v>27912</v>
      </c>
      <c r="G372" s="6">
        <v>0.68</v>
      </c>
      <c r="H372" s="26">
        <f t="shared" si="35"/>
        <v>0.31999999999999995</v>
      </c>
      <c r="I372" s="3" t="s">
        <v>526</v>
      </c>
      <c r="J372" s="9">
        <v>0.251835578424004</v>
      </c>
      <c r="K372" s="26">
        <f t="shared" si="36"/>
        <v>0.74816442157599594</v>
      </c>
      <c r="L372" s="28">
        <v>7341</v>
      </c>
      <c r="M372" s="11">
        <f t="shared" si="40"/>
        <v>0.12299366685654928</v>
      </c>
      <c r="N372" s="24">
        <f t="shared" si="41"/>
        <v>1</v>
      </c>
    </row>
    <row r="373" spans="1:14" ht="26" customHeight="1">
      <c r="A373" s="5" t="s">
        <v>423</v>
      </c>
      <c r="B373" s="3" t="s">
        <v>20</v>
      </c>
      <c r="C373" s="3" t="s">
        <v>21</v>
      </c>
      <c r="D373" s="4">
        <v>34666</v>
      </c>
      <c r="E373" s="28">
        <v>56602</v>
      </c>
      <c r="F373" s="21">
        <v>22830</v>
      </c>
      <c r="G373" s="6">
        <v>0.84</v>
      </c>
      <c r="H373" s="26">
        <f t="shared" si="35"/>
        <v>0.16000000000000003</v>
      </c>
      <c r="I373" s="3" t="s">
        <v>526</v>
      </c>
      <c r="J373" s="9">
        <v>0.543267624457066</v>
      </c>
      <c r="K373" s="26">
        <f t="shared" si="36"/>
        <v>0.456732375542934</v>
      </c>
      <c r="L373" s="28">
        <v>7724</v>
      </c>
      <c r="M373" s="11">
        <f t="shared" si="40"/>
        <v>0.13646160913041941</v>
      </c>
      <c r="N373" s="24">
        <f t="shared" si="41"/>
        <v>1</v>
      </c>
    </row>
    <row r="374" spans="1:14" ht="26" customHeight="1">
      <c r="A374" s="5" t="s">
        <v>424</v>
      </c>
      <c r="B374" s="3" t="s">
        <v>20</v>
      </c>
      <c r="C374" s="3" t="s">
        <v>21</v>
      </c>
      <c r="D374" s="4">
        <v>37074</v>
      </c>
      <c r="E374" s="28">
        <v>58752</v>
      </c>
      <c r="F374" s="21">
        <v>9664</v>
      </c>
      <c r="G374" s="6">
        <v>0.86</v>
      </c>
      <c r="H374" s="26">
        <f t="shared" si="35"/>
        <v>0.14000000000000001</v>
      </c>
      <c r="I374" s="3" t="s">
        <v>526</v>
      </c>
      <c r="J374" s="9">
        <v>0.42521588946459399</v>
      </c>
      <c r="K374" s="26">
        <f t="shared" si="36"/>
        <v>0.57478411053540601</v>
      </c>
      <c r="L374" s="28">
        <v>6808</v>
      </c>
      <c r="M374" s="11">
        <f t="shared" si="40"/>
        <v>0.11587690631808278</v>
      </c>
      <c r="N374" s="24">
        <f t="shared" si="41"/>
        <v>1</v>
      </c>
    </row>
    <row r="375" spans="1:14" ht="26" customHeight="1">
      <c r="A375" s="5" t="s">
        <v>425</v>
      </c>
      <c r="B375" s="3" t="s">
        <v>20</v>
      </c>
      <c r="C375" s="3" t="s">
        <v>21</v>
      </c>
      <c r="D375" s="4">
        <v>36320</v>
      </c>
      <c r="E375" s="28">
        <v>52862</v>
      </c>
      <c r="F375" s="21">
        <v>4699</v>
      </c>
      <c r="G375" s="6">
        <v>0.85</v>
      </c>
      <c r="H375" s="26">
        <f t="shared" si="35"/>
        <v>0.15000000000000002</v>
      </c>
      <c r="I375" s="3" t="s">
        <v>526</v>
      </c>
      <c r="J375" s="9">
        <v>0.64074328974535399</v>
      </c>
      <c r="K375" s="26">
        <f t="shared" si="36"/>
        <v>0.35925671025464601</v>
      </c>
      <c r="L375" s="28">
        <v>5539</v>
      </c>
      <c r="M375" s="11">
        <f t="shared" si="40"/>
        <v>0.104782263251485</v>
      </c>
      <c r="N375" s="24">
        <f t="shared" si="41"/>
        <v>1</v>
      </c>
    </row>
    <row r="376" spans="1:14" ht="26" customHeight="1">
      <c r="A376" s="5" t="s">
        <v>426</v>
      </c>
      <c r="B376" s="3" t="s">
        <v>20</v>
      </c>
      <c r="C376" s="3" t="s">
        <v>21</v>
      </c>
      <c r="D376" s="4">
        <v>34564</v>
      </c>
      <c r="E376" s="28">
        <v>53390</v>
      </c>
      <c r="F376" s="21">
        <v>9763</v>
      </c>
      <c r="G376" s="6">
        <v>0.92</v>
      </c>
      <c r="H376" s="26">
        <f t="shared" si="35"/>
        <v>7.999999999999996E-2</v>
      </c>
      <c r="I376" s="3" t="s">
        <v>526</v>
      </c>
      <c r="J376" s="9">
        <v>0.41911410688493</v>
      </c>
      <c r="K376" s="26">
        <f t="shared" si="36"/>
        <v>0.58088589311507</v>
      </c>
      <c r="L376" s="28">
        <v>7104</v>
      </c>
      <c r="M376" s="11">
        <f t="shared" si="40"/>
        <v>0.13305862521071363</v>
      </c>
      <c r="N376" s="24">
        <f t="shared" si="41"/>
        <v>1</v>
      </c>
    </row>
    <row r="377" spans="1:14" ht="26" customHeight="1">
      <c r="A377" s="5" t="s">
        <v>427</v>
      </c>
      <c r="B377" s="3" t="s">
        <v>43</v>
      </c>
      <c r="C377" s="3" t="s">
        <v>9</v>
      </c>
      <c r="D377" s="4">
        <v>28070</v>
      </c>
      <c r="E377" s="28">
        <v>32510</v>
      </c>
      <c r="F377" s="21">
        <v>10912</v>
      </c>
      <c r="G377" s="6">
        <v>0.53</v>
      </c>
      <c r="H377" s="26">
        <f t="shared" si="35"/>
        <v>0.47</v>
      </c>
      <c r="I377" s="3" t="s">
        <v>526</v>
      </c>
      <c r="J377" s="9">
        <v>0.50533333333333297</v>
      </c>
      <c r="K377" s="26">
        <f t="shared" si="36"/>
        <v>0.49466666666666703</v>
      </c>
      <c r="L377" s="28">
        <v>3897</v>
      </c>
      <c r="M377" s="11">
        <f t="shared" si="40"/>
        <v>0.11987080898185173</v>
      </c>
      <c r="N377" s="24">
        <f t="shared" si="41"/>
        <v>1</v>
      </c>
    </row>
    <row r="378" spans="1:14" ht="26" customHeight="1">
      <c r="A378" s="5" t="s">
        <v>428</v>
      </c>
      <c r="B378" s="3" t="s">
        <v>38</v>
      </c>
      <c r="C378" s="3" t="s">
        <v>9</v>
      </c>
      <c r="D378" s="4"/>
      <c r="E378" s="28">
        <v>88440</v>
      </c>
      <c r="F378" s="21">
        <v>12224</v>
      </c>
      <c r="G378" s="6">
        <v>0.93</v>
      </c>
      <c r="H378" s="26">
        <f t="shared" si="35"/>
        <v>6.9999999999999951E-2</v>
      </c>
      <c r="I378" s="3" t="s">
        <v>527</v>
      </c>
      <c r="J378" s="9">
        <v>0.49162954999232</v>
      </c>
      <c r="K378" s="26">
        <f t="shared" si="36"/>
        <v>0.50837045000768</v>
      </c>
      <c r="L378" s="28">
        <v>23780</v>
      </c>
      <c r="M378" s="11">
        <f t="shared" si="40"/>
        <v>0.26888285843509724</v>
      </c>
      <c r="N378" s="24">
        <f t="shared" si="41"/>
        <v>1</v>
      </c>
    </row>
    <row r="379" spans="1:14" ht="26" customHeight="1">
      <c r="A379" s="5" t="s">
        <v>429</v>
      </c>
      <c r="B379" s="3" t="s">
        <v>11</v>
      </c>
      <c r="C379" s="3" t="s">
        <v>12</v>
      </c>
      <c r="D379" s="4">
        <v>34782</v>
      </c>
      <c r="E379" s="28">
        <v>75626</v>
      </c>
      <c r="F379" s="21">
        <v>31148</v>
      </c>
      <c r="G379" s="6">
        <v>0.92</v>
      </c>
      <c r="H379" s="26">
        <f t="shared" si="35"/>
        <v>7.999999999999996E-2</v>
      </c>
      <c r="I379" s="3" t="s">
        <v>527</v>
      </c>
      <c r="J379" s="9">
        <v>0.17256524181604599</v>
      </c>
      <c r="K379" s="26">
        <f t="shared" si="36"/>
        <v>0.82743475818395407</v>
      </c>
      <c r="L379" s="28">
        <v>6213</v>
      </c>
      <c r="M379" s="11">
        <f t="shared" si="40"/>
        <v>8.2154285563166105E-2</v>
      </c>
      <c r="N379" s="24">
        <f t="shared" si="41"/>
        <v>1</v>
      </c>
    </row>
    <row r="380" spans="1:14" ht="26" customHeight="1">
      <c r="A380" s="5" t="s">
        <v>430</v>
      </c>
      <c r="B380" s="3" t="s">
        <v>11</v>
      </c>
      <c r="C380" s="3" t="s">
        <v>12</v>
      </c>
      <c r="D380" s="4">
        <v>30792</v>
      </c>
      <c r="E380" s="28">
        <v>47208</v>
      </c>
      <c r="F380" s="21">
        <v>4656</v>
      </c>
      <c r="G380" s="6">
        <v>0.71</v>
      </c>
      <c r="H380" s="26">
        <f t="shared" si="35"/>
        <v>0.29000000000000004</v>
      </c>
      <c r="I380" s="3" t="s">
        <v>526</v>
      </c>
      <c r="J380" s="9">
        <v>0.55037697052775802</v>
      </c>
      <c r="K380" s="26">
        <f t="shared" si="36"/>
        <v>0.44962302947224198</v>
      </c>
      <c r="L380" s="28">
        <v>6624</v>
      </c>
      <c r="M380" s="11">
        <f t="shared" si="40"/>
        <v>0.14031520081342144</v>
      </c>
      <c r="N380" s="24">
        <f t="shared" si="41"/>
        <v>1</v>
      </c>
    </row>
    <row r="381" spans="1:14" ht="26" customHeight="1">
      <c r="A381" s="5" t="s">
        <v>431</v>
      </c>
      <c r="B381" s="3" t="s">
        <v>80</v>
      </c>
      <c r="C381" s="3" t="s">
        <v>81</v>
      </c>
      <c r="D381" s="4">
        <v>27972</v>
      </c>
      <c r="E381" s="28">
        <v>33416</v>
      </c>
      <c r="F381" s="21">
        <v>7596</v>
      </c>
      <c r="G381" s="6">
        <v>0.74</v>
      </c>
      <c r="H381" s="26">
        <f t="shared" si="35"/>
        <v>0.26</v>
      </c>
      <c r="I381" s="3" t="s">
        <v>526</v>
      </c>
      <c r="J381" s="9">
        <v>0.527139874739039</v>
      </c>
      <c r="K381" s="26">
        <f t="shared" si="36"/>
        <v>0.472860125260961</v>
      </c>
      <c r="L381" s="28">
        <v>2164</v>
      </c>
      <c r="M381" s="11">
        <f t="shared" si="40"/>
        <v>6.4759396696193447E-2</v>
      </c>
      <c r="N381" s="24">
        <f t="shared" si="41"/>
        <v>1</v>
      </c>
    </row>
    <row r="382" spans="1:14" ht="26" customHeight="1">
      <c r="A382" s="5" t="s">
        <v>432</v>
      </c>
      <c r="B382" s="3" t="s">
        <v>80</v>
      </c>
      <c r="C382" s="3" t="s">
        <v>81</v>
      </c>
      <c r="D382" s="4">
        <v>32866</v>
      </c>
      <c r="E382" s="28">
        <v>52780</v>
      </c>
      <c r="F382" s="21">
        <v>28533</v>
      </c>
      <c r="G382" s="6">
        <v>0.77</v>
      </c>
      <c r="H382" s="26">
        <f t="shared" si="35"/>
        <v>0.22999999999999998</v>
      </c>
      <c r="I382" s="3" t="s">
        <v>526</v>
      </c>
      <c r="J382" s="9">
        <v>0.178880902801101</v>
      </c>
      <c r="K382" s="26">
        <f t="shared" si="36"/>
        <v>0.82111909719889897</v>
      </c>
      <c r="L382" s="28">
        <v>5745</v>
      </c>
      <c r="M382" s="11">
        <f t="shared" si="40"/>
        <v>0.10884804850322091</v>
      </c>
      <c r="N382" s="24">
        <f t="shared" si="41"/>
        <v>1</v>
      </c>
    </row>
    <row r="383" spans="1:14" ht="26" customHeight="1">
      <c r="A383" s="5" t="s">
        <v>433</v>
      </c>
      <c r="B383" s="3" t="s">
        <v>245</v>
      </c>
      <c r="C383" s="3" t="s">
        <v>9</v>
      </c>
      <c r="D383" s="4">
        <v>28952</v>
      </c>
      <c r="E383" s="28">
        <v>46520</v>
      </c>
      <c r="F383" s="21">
        <v>15704</v>
      </c>
      <c r="G383" s="6">
        <v>0.74</v>
      </c>
      <c r="H383" s="26">
        <f t="shared" si="35"/>
        <v>0.26</v>
      </c>
      <c r="I383" s="3" t="s">
        <v>526</v>
      </c>
      <c r="J383" s="9">
        <v>0.58517737969792705</v>
      </c>
      <c r="K383" s="26">
        <f t="shared" si="36"/>
        <v>0.41482262030207295</v>
      </c>
      <c r="L383" s="28">
        <v>11806</v>
      </c>
      <c r="M383" s="11">
        <f t="shared" si="40"/>
        <v>0.25378331900257955</v>
      </c>
      <c r="N383" s="24">
        <f t="shared" si="41"/>
        <v>1</v>
      </c>
    </row>
    <row r="384" spans="1:14" ht="26" customHeight="1">
      <c r="A384" s="5" t="s">
        <v>434</v>
      </c>
      <c r="B384" s="3" t="s">
        <v>112</v>
      </c>
      <c r="C384" s="3" t="s">
        <v>81</v>
      </c>
      <c r="D384" s="4">
        <v>32272</v>
      </c>
      <c r="E384" s="28">
        <v>52480</v>
      </c>
      <c r="F384" s="21">
        <v>22045</v>
      </c>
      <c r="G384" s="6">
        <v>0.65</v>
      </c>
      <c r="H384" s="26">
        <f t="shared" si="35"/>
        <v>0.35</v>
      </c>
      <c r="I384" s="3" t="s">
        <v>526</v>
      </c>
      <c r="J384" s="9">
        <v>0.65692650334075697</v>
      </c>
      <c r="K384" s="26">
        <f t="shared" si="36"/>
        <v>0.34307349665924303</v>
      </c>
      <c r="L384" s="28">
        <v>8110</v>
      </c>
      <c r="M384" s="11">
        <f t="shared" si="40"/>
        <v>0.15453506097560976</v>
      </c>
      <c r="N384" s="24">
        <f t="shared" si="41"/>
        <v>1</v>
      </c>
    </row>
    <row r="385" spans="1:14" ht="26" customHeight="1">
      <c r="A385" s="5" t="s">
        <v>435</v>
      </c>
      <c r="B385" s="3" t="s">
        <v>120</v>
      </c>
      <c r="C385" s="3" t="s">
        <v>81</v>
      </c>
      <c r="D385" s="4">
        <v>28656</v>
      </c>
      <c r="E385" s="28">
        <v>46296</v>
      </c>
      <c r="F385" s="21">
        <v>18170</v>
      </c>
      <c r="G385" s="6">
        <v>0.7</v>
      </c>
      <c r="H385" s="26">
        <f t="shared" si="35"/>
        <v>0.30000000000000004</v>
      </c>
      <c r="I385" s="3" t="s">
        <v>526</v>
      </c>
      <c r="J385" s="9">
        <v>0.34838107098380999</v>
      </c>
      <c r="K385" s="26">
        <f t="shared" si="36"/>
        <v>0.65161892901619001</v>
      </c>
      <c r="L385" s="28">
        <v>7123</v>
      </c>
      <c r="M385" s="11">
        <f t="shared" si="40"/>
        <v>0.153857784689822</v>
      </c>
      <c r="N385" s="24">
        <f t="shared" si="41"/>
        <v>1</v>
      </c>
    </row>
    <row r="386" spans="1:14" ht="26" customHeight="1">
      <c r="A386" s="5" t="s">
        <v>436</v>
      </c>
      <c r="B386" s="3" t="s">
        <v>437</v>
      </c>
      <c r="C386" s="3" t="s">
        <v>52</v>
      </c>
      <c r="D386" s="4">
        <v>26504</v>
      </c>
      <c r="E386" s="28">
        <v>43460</v>
      </c>
      <c r="F386" s="21">
        <v>19733</v>
      </c>
      <c r="G386" s="6">
        <v>0.67</v>
      </c>
      <c r="H386" s="26">
        <f t="shared" si="35"/>
        <v>0.32999999999999996</v>
      </c>
      <c r="I386" s="3" t="s">
        <v>526</v>
      </c>
      <c r="J386" s="9">
        <v>0.35500168406871002</v>
      </c>
      <c r="K386" s="26">
        <f t="shared" si="36"/>
        <v>0.64499831593128998</v>
      </c>
      <c r="L386" s="28">
        <v>4119</v>
      </c>
      <c r="M386" s="11">
        <f t="shared" si="40"/>
        <v>9.4776806258628624E-2</v>
      </c>
      <c r="N386" s="23">
        <f t="shared" si="41"/>
        <v>1</v>
      </c>
    </row>
    <row r="387" spans="1:14" ht="26" customHeight="1">
      <c r="A387" s="5" t="s">
        <v>438</v>
      </c>
      <c r="B387" s="3" t="s">
        <v>437</v>
      </c>
      <c r="C387" s="3" t="s">
        <v>52</v>
      </c>
      <c r="D387" s="4">
        <v>29264</v>
      </c>
      <c r="E387" s="28">
        <v>46220</v>
      </c>
      <c r="F387" s="21">
        <v>13747</v>
      </c>
      <c r="G387" s="6">
        <v>0.53</v>
      </c>
      <c r="H387" s="26">
        <f t="shared" si="35"/>
        <v>0.47</v>
      </c>
      <c r="I387" s="3" t="s">
        <v>526</v>
      </c>
      <c r="J387" s="9">
        <v>0.33876945885841298</v>
      </c>
      <c r="K387" s="26">
        <f t="shared" si="36"/>
        <v>0.66123054114158708</v>
      </c>
      <c r="L387" s="28">
        <v>3900</v>
      </c>
      <c r="M387" s="11">
        <f t="shared" si="40"/>
        <v>8.4379056685417564E-2</v>
      </c>
      <c r="N387" s="24">
        <f t="shared" si="41"/>
        <v>1</v>
      </c>
    </row>
    <row r="388" spans="1:14" ht="26" customHeight="1">
      <c r="A388" s="5" t="s">
        <v>439</v>
      </c>
      <c r="B388" s="3" t="s">
        <v>123</v>
      </c>
      <c r="C388" s="3" t="s">
        <v>21</v>
      </c>
      <c r="D388" s="4">
        <v>36076</v>
      </c>
      <c r="E388" s="28">
        <v>55846</v>
      </c>
      <c r="F388" s="21">
        <v>11180</v>
      </c>
      <c r="G388" s="6">
        <v>0.7</v>
      </c>
      <c r="H388" s="26">
        <f t="shared" si="35"/>
        <v>0.30000000000000004</v>
      </c>
      <c r="I388" s="3" t="s">
        <v>526</v>
      </c>
      <c r="J388" s="9">
        <v>0.64958603714477503</v>
      </c>
      <c r="K388" s="26">
        <f t="shared" si="36"/>
        <v>0.35041396285522497</v>
      </c>
      <c r="L388" s="28">
        <v>6656</v>
      </c>
      <c r="M388" s="11">
        <f t="shared" si="40"/>
        <v>0.11918490133581636</v>
      </c>
      <c r="N388" s="24">
        <f t="shared" si="41"/>
        <v>1</v>
      </c>
    </row>
    <row r="389" spans="1:14" ht="26" customHeight="1">
      <c r="A389" s="5" t="s">
        <v>440</v>
      </c>
      <c r="B389" s="3" t="s">
        <v>115</v>
      </c>
      <c r="C389" s="3" t="s">
        <v>21</v>
      </c>
      <c r="D389" s="4"/>
      <c r="E389" s="28">
        <v>69604</v>
      </c>
      <c r="F389" s="21">
        <v>4817</v>
      </c>
      <c r="G389" s="6">
        <v>0.66</v>
      </c>
      <c r="H389" s="26">
        <f t="shared" ref="H389:H452" si="42">1-G389</f>
        <v>0.33999999999999997</v>
      </c>
      <c r="I389" s="3" t="s">
        <v>526</v>
      </c>
      <c r="J389" s="9">
        <v>0.20200000000000001</v>
      </c>
      <c r="K389" s="26">
        <f t="shared" ref="K389:K452" si="43">1-J389</f>
        <v>0.79800000000000004</v>
      </c>
      <c r="L389" s="28">
        <v>19657</v>
      </c>
      <c r="M389" s="11">
        <f t="shared" si="40"/>
        <v>0.28241193034883055</v>
      </c>
      <c r="N389" s="23">
        <v>2</v>
      </c>
    </row>
    <row r="390" spans="1:14" ht="26" customHeight="1">
      <c r="A390" s="5" t="s">
        <v>441</v>
      </c>
      <c r="B390" s="3" t="s">
        <v>259</v>
      </c>
      <c r="C390" s="3" t="s">
        <v>26</v>
      </c>
      <c r="D390" s="4">
        <v>26035</v>
      </c>
      <c r="E390" s="28">
        <v>44370</v>
      </c>
      <c r="F390" s="21">
        <v>15914</v>
      </c>
      <c r="G390" s="6" t="s">
        <v>529</v>
      </c>
      <c r="H390" s="26" t="s">
        <v>529</v>
      </c>
      <c r="I390" s="3" t="s">
        <v>526</v>
      </c>
      <c r="J390" s="9" t="s">
        <v>529</v>
      </c>
      <c r="K390" s="26" t="s">
        <v>529</v>
      </c>
      <c r="L390" s="28" t="s">
        <v>529</v>
      </c>
      <c r="M390" s="11" t="s">
        <v>529</v>
      </c>
      <c r="N390" s="23">
        <v>2</v>
      </c>
    </row>
    <row r="391" spans="1:14" ht="26" customHeight="1">
      <c r="A391" s="5" t="s">
        <v>442</v>
      </c>
      <c r="B391" s="3" t="s">
        <v>85</v>
      </c>
      <c r="C391" s="3" t="s">
        <v>9</v>
      </c>
      <c r="D391" s="4">
        <v>22279</v>
      </c>
      <c r="E391" s="28">
        <v>39627</v>
      </c>
      <c r="F391" s="21">
        <v>2519</v>
      </c>
      <c r="G391" s="6">
        <v>0.64</v>
      </c>
      <c r="H391" s="26">
        <f t="shared" si="42"/>
        <v>0.36</v>
      </c>
      <c r="I391" s="3" t="s">
        <v>526</v>
      </c>
      <c r="J391" s="9">
        <v>0.34797297297297197</v>
      </c>
      <c r="K391" s="26">
        <f t="shared" si="43"/>
        <v>0.65202702702702808</v>
      </c>
      <c r="L391" s="28">
        <v>3018</v>
      </c>
      <c r="M391" s="11">
        <f t="shared" ref="M391:M422" si="44">L391/E391</f>
        <v>7.6160193807252627E-2</v>
      </c>
      <c r="N391" s="24">
        <f t="shared" ref="N391:N406" si="45">IF(G391=0, 2, 1)</f>
        <v>1</v>
      </c>
    </row>
    <row r="392" spans="1:14" ht="26" customHeight="1">
      <c r="A392" s="5" t="s">
        <v>443</v>
      </c>
      <c r="B392" s="3" t="s">
        <v>85</v>
      </c>
      <c r="C392" s="3" t="s">
        <v>9</v>
      </c>
      <c r="D392" s="4">
        <v>26109</v>
      </c>
      <c r="E392" s="28">
        <v>56450</v>
      </c>
      <c r="F392" s="21">
        <v>19162</v>
      </c>
      <c r="G392" s="6">
        <v>1</v>
      </c>
      <c r="H392" s="26">
        <f t="shared" si="42"/>
        <v>0</v>
      </c>
      <c r="I392" s="3" t="s">
        <v>527</v>
      </c>
      <c r="J392" s="9">
        <v>0.129737486283447</v>
      </c>
      <c r="K392" s="26">
        <f t="shared" si="43"/>
        <v>0.87026251371655294</v>
      </c>
      <c r="L392" s="28">
        <v>5708</v>
      </c>
      <c r="M392" s="11">
        <f t="shared" si="44"/>
        <v>0.10111603188662534</v>
      </c>
      <c r="N392" s="24">
        <f t="shared" si="45"/>
        <v>1</v>
      </c>
    </row>
    <row r="393" spans="1:14" ht="26" customHeight="1">
      <c r="A393" s="5" t="s">
        <v>444</v>
      </c>
      <c r="B393" s="3" t="s">
        <v>85</v>
      </c>
      <c r="C393" s="3" t="s">
        <v>9</v>
      </c>
      <c r="D393" s="4">
        <v>23660</v>
      </c>
      <c r="E393" s="28">
        <v>37784</v>
      </c>
      <c r="F393" s="21">
        <v>19989</v>
      </c>
      <c r="G393" s="6">
        <v>0.61</v>
      </c>
      <c r="H393" s="26">
        <f t="shared" si="42"/>
        <v>0.39</v>
      </c>
      <c r="I393" s="3" t="s">
        <v>526</v>
      </c>
      <c r="J393" s="9">
        <v>9.8249452954048105E-2</v>
      </c>
      <c r="K393" s="26">
        <f t="shared" si="43"/>
        <v>0.90175054704595192</v>
      </c>
      <c r="L393" s="28">
        <v>4161</v>
      </c>
      <c r="M393" s="11">
        <f t="shared" si="44"/>
        <v>0.11012597925047639</v>
      </c>
      <c r="N393" s="23">
        <f t="shared" si="45"/>
        <v>1</v>
      </c>
    </row>
    <row r="394" spans="1:14" ht="26" customHeight="1">
      <c r="A394" s="5" t="s">
        <v>445</v>
      </c>
      <c r="B394" s="3" t="s">
        <v>85</v>
      </c>
      <c r="C394" s="3" t="s">
        <v>9</v>
      </c>
      <c r="D394" s="4">
        <v>27030</v>
      </c>
      <c r="E394" s="28">
        <v>42698</v>
      </c>
      <c r="F394" s="21">
        <v>11709</v>
      </c>
      <c r="G394" s="6">
        <v>0.56999999999999995</v>
      </c>
      <c r="H394" s="26">
        <f t="shared" si="42"/>
        <v>0.43000000000000005</v>
      </c>
      <c r="I394" s="3" t="s">
        <v>526</v>
      </c>
      <c r="J394" s="9">
        <v>9.6357994447166403E-2</v>
      </c>
      <c r="K394" s="26">
        <f t="shared" si="43"/>
        <v>0.90364200555283358</v>
      </c>
      <c r="L394" s="28">
        <v>4367</v>
      </c>
      <c r="M394" s="11">
        <f t="shared" si="44"/>
        <v>0.10227645322965948</v>
      </c>
      <c r="N394" s="23">
        <f t="shared" si="45"/>
        <v>1</v>
      </c>
    </row>
    <row r="395" spans="1:14" ht="26" customHeight="1">
      <c r="A395" s="5" t="s">
        <v>446</v>
      </c>
      <c r="B395" s="3" t="s">
        <v>85</v>
      </c>
      <c r="C395" s="3" t="s">
        <v>9</v>
      </c>
      <c r="D395" s="4">
        <v>27036</v>
      </c>
      <c r="E395" s="28">
        <v>44770</v>
      </c>
      <c r="F395" s="21">
        <v>890</v>
      </c>
      <c r="G395" s="6">
        <v>0.63</v>
      </c>
      <c r="H395" s="26">
        <f t="shared" si="42"/>
        <v>0.37</v>
      </c>
      <c r="I395" s="3" t="s">
        <v>526</v>
      </c>
      <c r="J395" s="9">
        <v>0.13010204081632601</v>
      </c>
      <c r="K395" s="26">
        <f t="shared" si="43"/>
        <v>0.86989795918367396</v>
      </c>
      <c r="L395" s="28">
        <v>3623</v>
      </c>
      <c r="M395" s="11">
        <f t="shared" si="44"/>
        <v>8.0924726379271839E-2</v>
      </c>
      <c r="N395" s="24">
        <f t="shared" si="45"/>
        <v>1</v>
      </c>
    </row>
    <row r="396" spans="1:14" ht="26" customHeight="1">
      <c r="A396" s="5" t="s">
        <v>447</v>
      </c>
      <c r="B396" s="3" t="s">
        <v>448</v>
      </c>
      <c r="C396" s="3" t="s">
        <v>81</v>
      </c>
      <c r="D396" s="4">
        <v>26243</v>
      </c>
      <c r="E396" s="28">
        <v>30862</v>
      </c>
      <c r="F396" s="21">
        <v>6995</v>
      </c>
      <c r="G396" s="6">
        <v>0.43</v>
      </c>
      <c r="H396" s="26">
        <f t="shared" si="42"/>
        <v>0.57000000000000006</v>
      </c>
      <c r="I396" s="3" t="s">
        <v>526</v>
      </c>
      <c r="J396" s="9">
        <v>0.293370586741173</v>
      </c>
      <c r="K396" s="26">
        <f t="shared" si="43"/>
        <v>0.706629413258827</v>
      </c>
      <c r="L396" s="28">
        <v>3118</v>
      </c>
      <c r="M396" s="11">
        <f t="shared" si="44"/>
        <v>0.10103039336400751</v>
      </c>
      <c r="N396" s="24">
        <f t="shared" si="45"/>
        <v>1</v>
      </c>
    </row>
    <row r="397" spans="1:14" ht="26" customHeight="1">
      <c r="A397" s="5" t="s">
        <v>449</v>
      </c>
      <c r="B397" s="3" t="s">
        <v>38</v>
      </c>
      <c r="C397" s="3" t="s">
        <v>9</v>
      </c>
      <c r="D397" s="4">
        <v>23333</v>
      </c>
      <c r="E397" s="28">
        <v>37737</v>
      </c>
      <c r="F397" s="21">
        <v>10669</v>
      </c>
      <c r="G397" s="6">
        <v>0.89</v>
      </c>
      <c r="H397" s="26">
        <f t="shared" si="42"/>
        <v>0.10999999999999999</v>
      </c>
      <c r="I397" s="3" t="s">
        <v>526</v>
      </c>
      <c r="J397" s="9">
        <v>0.34351968362394297</v>
      </c>
      <c r="K397" s="26">
        <f t="shared" si="43"/>
        <v>0.65648031637605708</v>
      </c>
      <c r="L397" s="28">
        <v>3047</v>
      </c>
      <c r="M397" s="11">
        <f t="shared" si="44"/>
        <v>8.0743037337361212E-2</v>
      </c>
      <c r="N397" s="24">
        <f t="shared" si="45"/>
        <v>1</v>
      </c>
    </row>
    <row r="398" spans="1:14" ht="26" customHeight="1">
      <c r="A398" s="5" t="s">
        <v>450</v>
      </c>
      <c r="B398" s="3" t="s">
        <v>33</v>
      </c>
      <c r="C398" s="3" t="s">
        <v>26</v>
      </c>
      <c r="D398" s="4">
        <v>26987</v>
      </c>
      <c r="E398" s="28">
        <v>37067</v>
      </c>
      <c r="F398" s="21">
        <v>26760</v>
      </c>
      <c r="G398" s="6">
        <v>0.62</v>
      </c>
      <c r="H398" s="26">
        <f t="shared" si="42"/>
        <v>0.38</v>
      </c>
      <c r="I398" s="3" t="s">
        <v>526</v>
      </c>
      <c r="J398" s="9">
        <v>0.159493359567142</v>
      </c>
      <c r="K398" s="26">
        <f t="shared" si="43"/>
        <v>0.84050664043285805</v>
      </c>
      <c r="L398" s="28">
        <v>6596</v>
      </c>
      <c r="M398" s="11">
        <f t="shared" si="44"/>
        <v>0.17794804003561118</v>
      </c>
      <c r="N398" s="24">
        <f t="shared" si="45"/>
        <v>1</v>
      </c>
    </row>
    <row r="399" spans="1:14" ht="26" customHeight="1">
      <c r="A399" s="5" t="s">
        <v>451</v>
      </c>
      <c r="B399" s="3" t="s">
        <v>100</v>
      </c>
      <c r="C399" s="3" t="s">
        <v>81</v>
      </c>
      <c r="D399" s="4">
        <v>22726</v>
      </c>
      <c r="E399" s="28">
        <v>34270</v>
      </c>
      <c r="F399" s="21">
        <v>6970</v>
      </c>
      <c r="G399" s="6">
        <v>0.61</v>
      </c>
      <c r="H399" s="26">
        <f t="shared" si="42"/>
        <v>0.39</v>
      </c>
      <c r="I399" s="3" t="s">
        <v>526</v>
      </c>
      <c r="J399" s="9">
        <v>0.53676975945017102</v>
      </c>
      <c r="K399" s="26">
        <f t="shared" si="43"/>
        <v>0.46323024054982898</v>
      </c>
      <c r="L399" s="28">
        <v>4317</v>
      </c>
      <c r="M399" s="11">
        <f t="shared" si="44"/>
        <v>0.12597023635833091</v>
      </c>
      <c r="N399" s="24">
        <f t="shared" si="45"/>
        <v>1</v>
      </c>
    </row>
    <row r="400" spans="1:14" ht="26" customHeight="1">
      <c r="A400" s="5" t="s">
        <v>452</v>
      </c>
      <c r="B400" s="3" t="s">
        <v>70</v>
      </c>
      <c r="C400" s="3" t="s">
        <v>12</v>
      </c>
      <c r="D400" s="4"/>
      <c r="E400" s="28">
        <v>83271</v>
      </c>
      <c r="F400" s="21">
        <v>8953</v>
      </c>
      <c r="G400" s="6">
        <v>1</v>
      </c>
      <c r="H400" s="26">
        <f t="shared" si="42"/>
        <v>0</v>
      </c>
      <c r="I400" s="3" t="s">
        <v>527</v>
      </c>
      <c r="J400" s="9">
        <v>0.12521186440677901</v>
      </c>
      <c r="K400" s="26">
        <f t="shared" si="43"/>
        <v>0.87478813559322099</v>
      </c>
      <c r="L400" s="28">
        <v>9963</v>
      </c>
      <c r="M400" s="11">
        <f t="shared" si="44"/>
        <v>0.11964549483013294</v>
      </c>
      <c r="N400" s="24">
        <f t="shared" si="45"/>
        <v>1</v>
      </c>
    </row>
    <row r="401" spans="1:14" ht="26" customHeight="1">
      <c r="A401" s="5" t="s">
        <v>453</v>
      </c>
      <c r="B401" s="3" t="s">
        <v>277</v>
      </c>
      <c r="C401" s="3" t="s">
        <v>26</v>
      </c>
      <c r="D401" s="4">
        <v>30486</v>
      </c>
      <c r="E401" s="28">
        <v>47556</v>
      </c>
      <c r="F401" s="21">
        <v>18453</v>
      </c>
      <c r="G401" s="6">
        <v>0.83</v>
      </c>
      <c r="H401" s="26">
        <f t="shared" si="42"/>
        <v>0.17000000000000004</v>
      </c>
      <c r="I401" s="3" t="s">
        <v>526</v>
      </c>
      <c r="J401" s="9">
        <v>0.216803819973585</v>
      </c>
      <c r="K401" s="26">
        <f t="shared" si="43"/>
        <v>0.783196180026415</v>
      </c>
      <c r="L401" s="28">
        <v>3259</v>
      </c>
      <c r="M401" s="11">
        <f t="shared" si="44"/>
        <v>6.8529733366977874E-2</v>
      </c>
      <c r="N401" s="24">
        <f t="shared" si="45"/>
        <v>1</v>
      </c>
    </row>
    <row r="402" spans="1:14" ht="26" customHeight="1">
      <c r="A402" s="5" t="s">
        <v>454</v>
      </c>
      <c r="B402" s="3" t="s">
        <v>216</v>
      </c>
      <c r="C402" s="3" t="s">
        <v>52</v>
      </c>
      <c r="D402" s="4">
        <v>35721</v>
      </c>
      <c r="E402" s="28">
        <v>63354</v>
      </c>
      <c r="F402" s="21">
        <v>18185</v>
      </c>
      <c r="G402" s="6">
        <v>0.54</v>
      </c>
      <c r="H402" s="26">
        <f t="shared" si="42"/>
        <v>0.45999999999999996</v>
      </c>
      <c r="I402" s="3" t="s">
        <v>526</v>
      </c>
      <c r="J402" s="9">
        <v>0.25778563709598101</v>
      </c>
      <c r="K402" s="26">
        <f t="shared" si="43"/>
        <v>0.74221436290401899</v>
      </c>
      <c r="L402" s="28">
        <v>6979</v>
      </c>
      <c r="M402" s="11">
        <f t="shared" si="44"/>
        <v>0.11015879028948448</v>
      </c>
      <c r="N402" s="24">
        <f t="shared" si="45"/>
        <v>1</v>
      </c>
    </row>
    <row r="403" spans="1:14" ht="26" customHeight="1">
      <c r="A403" s="5" t="s">
        <v>455</v>
      </c>
      <c r="B403" s="3" t="s">
        <v>15</v>
      </c>
      <c r="C403" s="3" t="s">
        <v>6</v>
      </c>
      <c r="D403" s="4"/>
      <c r="E403" s="28">
        <v>89028</v>
      </c>
      <c r="F403" s="21">
        <v>9717</v>
      </c>
      <c r="G403" s="6">
        <v>1</v>
      </c>
      <c r="H403" s="26">
        <f t="shared" si="42"/>
        <v>0</v>
      </c>
      <c r="I403" s="3" t="s">
        <v>527</v>
      </c>
      <c r="J403" s="9">
        <v>0</v>
      </c>
      <c r="K403" s="26">
        <f t="shared" si="43"/>
        <v>1</v>
      </c>
      <c r="L403" s="28"/>
      <c r="M403" s="11">
        <f t="shared" si="44"/>
        <v>0</v>
      </c>
      <c r="N403" s="23">
        <f t="shared" si="45"/>
        <v>1</v>
      </c>
    </row>
    <row r="404" spans="1:14" ht="26" customHeight="1">
      <c r="A404" s="5" t="s">
        <v>456</v>
      </c>
      <c r="B404" s="3" t="s">
        <v>15</v>
      </c>
      <c r="C404" s="3" t="s">
        <v>6</v>
      </c>
      <c r="D404" s="4">
        <v>38446</v>
      </c>
      <c r="E404" s="28">
        <v>56812</v>
      </c>
      <c r="F404" s="21">
        <v>19206</v>
      </c>
      <c r="G404" s="6">
        <v>0.59</v>
      </c>
      <c r="H404" s="26">
        <f t="shared" si="42"/>
        <v>0.41000000000000003</v>
      </c>
      <c r="I404" s="3" t="s">
        <v>526</v>
      </c>
      <c r="J404" s="9">
        <v>0.21216041397153901</v>
      </c>
      <c r="K404" s="26">
        <f t="shared" si="43"/>
        <v>0.78783958602846105</v>
      </c>
      <c r="L404" s="28">
        <v>9069</v>
      </c>
      <c r="M404" s="11">
        <f t="shared" si="44"/>
        <v>0.15963176793635148</v>
      </c>
      <c r="N404" s="24">
        <f t="shared" si="45"/>
        <v>1</v>
      </c>
    </row>
    <row r="405" spans="1:14" ht="26" customHeight="1">
      <c r="A405" s="5" t="s">
        <v>457</v>
      </c>
      <c r="B405" s="3" t="s">
        <v>216</v>
      </c>
      <c r="C405" s="3" t="s">
        <v>52</v>
      </c>
      <c r="D405" s="4"/>
      <c r="E405" s="28">
        <v>74700</v>
      </c>
      <c r="F405" s="21">
        <v>3051</v>
      </c>
      <c r="G405" s="6">
        <v>0.78</v>
      </c>
      <c r="H405" s="26">
        <f t="shared" si="42"/>
        <v>0.21999999999999997</v>
      </c>
      <c r="I405" s="3" t="s">
        <v>526</v>
      </c>
      <c r="J405" s="9">
        <v>0.94202898550724601</v>
      </c>
      <c r="K405" s="26">
        <f t="shared" si="43"/>
        <v>5.7971014492753992E-2</v>
      </c>
      <c r="L405" s="28">
        <v>2488</v>
      </c>
      <c r="M405" s="11">
        <f t="shared" si="44"/>
        <v>3.3306559571619813E-2</v>
      </c>
      <c r="N405" s="24">
        <f t="shared" si="45"/>
        <v>1</v>
      </c>
    </row>
    <row r="406" spans="1:14" ht="26" customHeight="1">
      <c r="A406" s="5" t="s">
        <v>458</v>
      </c>
      <c r="B406" s="3" t="s">
        <v>147</v>
      </c>
      <c r="C406" s="3" t="s">
        <v>52</v>
      </c>
      <c r="D406" s="4"/>
      <c r="E406" s="28">
        <v>78564</v>
      </c>
      <c r="F406" s="21">
        <v>1617</v>
      </c>
      <c r="G406" s="6">
        <v>0.84</v>
      </c>
      <c r="H406" s="26">
        <f t="shared" si="42"/>
        <v>0.16000000000000003</v>
      </c>
      <c r="I406" s="3" t="s">
        <v>526</v>
      </c>
      <c r="J406" s="9">
        <v>0.98108108108108105</v>
      </c>
      <c r="K406" s="26">
        <f t="shared" si="43"/>
        <v>1.8918918918918948E-2</v>
      </c>
      <c r="L406" s="28">
        <v>26609</v>
      </c>
      <c r="M406" s="11">
        <f t="shared" si="44"/>
        <v>0.33869202179115115</v>
      </c>
      <c r="N406" s="23">
        <f t="shared" si="45"/>
        <v>1</v>
      </c>
    </row>
    <row r="407" spans="1:14" ht="26" customHeight="1">
      <c r="A407" s="5" t="s">
        <v>459</v>
      </c>
      <c r="B407" s="3" t="s">
        <v>51</v>
      </c>
      <c r="C407" s="3" t="s">
        <v>52</v>
      </c>
      <c r="D407" s="4"/>
      <c r="E407" s="28">
        <v>80474</v>
      </c>
      <c r="F407" s="21">
        <v>2241</v>
      </c>
      <c r="G407" s="6">
        <v>0.9</v>
      </c>
      <c r="H407" s="26">
        <f t="shared" si="42"/>
        <v>9.9999999999999978E-2</v>
      </c>
      <c r="I407" s="3" t="s">
        <v>526</v>
      </c>
      <c r="J407" s="9">
        <v>0.107</v>
      </c>
      <c r="K407" s="26">
        <f t="shared" si="43"/>
        <v>0.89300000000000002</v>
      </c>
      <c r="L407" s="28">
        <v>29818</v>
      </c>
      <c r="M407" s="11">
        <f t="shared" si="44"/>
        <v>0.37052961204861196</v>
      </c>
      <c r="N407" s="23">
        <v>2</v>
      </c>
    </row>
    <row r="408" spans="1:14" ht="26" customHeight="1">
      <c r="A408" s="5" t="s">
        <v>460</v>
      </c>
      <c r="B408" s="3" t="s">
        <v>65</v>
      </c>
      <c r="C408" s="3" t="s">
        <v>21</v>
      </c>
      <c r="D408" s="4">
        <v>34994</v>
      </c>
      <c r="E408" s="28">
        <v>54390</v>
      </c>
      <c r="F408" s="21">
        <v>13061</v>
      </c>
      <c r="G408" s="6">
        <v>0.56000000000000005</v>
      </c>
      <c r="H408" s="26">
        <f t="shared" si="42"/>
        <v>0.43999999999999995</v>
      </c>
      <c r="I408" s="3" t="s">
        <v>526</v>
      </c>
      <c r="J408" s="9">
        <v>0.65909090909090895</v>
      </c>
      <c r="K408" s="26">
        <f t="shared" si="43"/>
        <v>0.34090909090909105</v>
      </c>
      <c r="L408" s="28">
        <v>5935</v>
      </c>
      <c r="M408" s="11">
        <f t="shared" si="44"/>
        <v>0.10911932340503769</v>
      </c>
      <c r="N408" s="24">
        <f>IF(G408=0, 2, 1)</f>
        <v>1</v>
      </c>
    </row>
    <row r="409" spans="1:14" ht="26" customHeight="1">
      <c r="A409" s="5" t="s">
        <v>461</v>
      </c>
      <c r="B409" s="3" t="s">
        <v>92</v>
      </c>
      <c r="C409" s="3" t="s">
        <v>9</v>
      </c>
      <c r="D409" s="4"/>
      <c r="E409" s="28">
        <v>81320</v>
      </c>
      <c r="F409" s="21">
        <v>3263</v>
      </c>
      <c r="G409" s="6">
        <v>0.99</v>
      </c>
      <c r="H409" s="26">
        <f t="shared" si="42"/>
        <v>1.0000000000000009E-2</v>
      </c>
      <c r="I409" s="3" t="s">
        <v>527</v>
      </c>
      <c r="J409" s="9">
        <v>0.37856108160308999</v>
      </c>
      <c r="K409" s="26">
        <f t="shared" si="43"/>
        <v>0.62143891839691001</v>
      </c>
      <c r="L409" s="28">
        <v>26617</v>
      </c>
      <c r="M409" s="11">
        <f t="shared" si="44"/>
        <v>0.32731185440236105</v>
      </c>
      <c r="N409" s="24">
        <f>IF(G409=0, 2, 1)</f>
        <v>1</v>
      </c>
    </row>
    <row r="410" spans="1:14" ht="26" customHeight="1">
      <c r="A410" s="5" t="s">
        <v>462</v>
      </c>
      <c r="B410" s="3" t="s">
        <v>5</v>
      </c>
      <c r="C410" s="3" t="s">
        <v>6</v>
      </c>
      <c r="D410" s="4"/>
      <c r="E410" s="28">
        <v>85962</v>
      </c>
      <c r="F410" s="21">
        <v>6209</v>
      </c>
      <c r="G410" s="6">
        <v>0.97</v>
      </c>
      <c r="H410" s="26">
        <f t="shared" si="42"/>
        <v>3.0000000000000027E-2</v>
      </c>
      <c r="I410" s="3" t="s">
        <v>527</v>
      </c>
      <c r="J410" s="9">
        <v>0.433053743398571</v>
      </c>
      <c r="K410" s="26">
        <f t="shared" si="43"/>
        <v>0.56694625660142894</v>
      </c>
      <c r="L410" s="28">
        <v>16251</v>
      </c>
      <c r="M410" s="11">
        <f t="shared" si="44"/>
        <v>0.18904864940322469</v>
      </c>
      <c r="N410" s="23">
        <f>IF(G410=0, 2, 1)</f>
        <v>1</v>
      </c>
    </row>
    <row r="411" spans="1:14" ht="26" customHeight="1">
      <c r="A411" s="5" t="s">
        <v>463</v>
      </c>
      <c r="B411" s="3" t="s">
        <v>115</v>
      </c>
      <c r="C411" s="3" t="s">
        <v>21</v>
      </c>
      <c r="D411" s="4"/>
      <c r="E411" s="28">
        <v>62324</v>
      </c>
      <c r="F411" s="21">
        <v>841</v>
      </c>
      <c r="G411" s="6">
        <v>0.78</v>
      </c>
      <c r="H411" s="26">
        <f t="shared" si="42"/>
        <v>0.21999999999999997</v>
      </c>
      <c r="I411" s="3" t="s">
        <v>526</v>
      </c>
      <c r="J411" s="9">
        <v>6.6000000000000003E-2</v>
      </c>
      <c r="K411" s="26">
        <f t="shared" si="43"/>
        <v>0.93399999999999994</v>
      </c>
      <c r="L411" s="28">
        <v>17219</v>
      </c>
      <c r="M411" s="11">
        <f t="shared" si="44"/>
        <v>0.27628201014055581</v>
      </c>
      <c r="N411" s="23">
        <v>2</v>
      </c>
    </row>
    <row r="412" spans="1:14" ht="26" customHeight="1">
      <c r="A412" s="5" t="s">
        <v>464</v>
      </c>
      <c r="B412" s="3" t="s">
        <v>51</v>
      </c>
      <c r="C412" s="3" t="s">
        <v>52</v>
      </c>
      <c r="D412" s="4"/>
      <c r="E412" s="28">
        <v>79444</v>
      </c>
      <c r="F412" s="21">
        <v>5536</v>
      </c>
      <c r="G412" s="6">
        <v>0.8</v>
      </c>
      <c r="H412" s="26">
        <f t="shared" si="42"/>
        <v>0.19999999999999996</v>
      </c>
      <c r="I412" s="3" t="s">
        <v>526</v>
      </c>
      <c r="J412" s="9">
        <v>0.47218980941267902</v>
      </c>
      <c r="K412" s="26">
        <f t="shared" si="43"/>
        <v>0.52781019058732093</v>
      </c>
      <c r="L412" s="28">
        <v>19562</v>
      </c>
      <c r="M412" s="11">
        <f t="shared" si="44"/>
        <v>0.24623634258093752</v>
      </c>
      <c r="N412" s="24">
        <f>IF(G412=0, 2, 1)</f>
        <v>1</v>
      </c>
    </row>
    <row r="413" spans="1:14" ht="26" customHeight="1">
      <c r="A413" s="5" t="s">
        <v>465</v>
      </c>
      <c r="B413" s="3" t="s">
        <v>51</v>
      </c>
      <c r="C413" s="3" t="s">
        <v>52</v>
      </c>
      <c r="D413" s="4"/>
      <c r="E413" s="28">
        <v>81426</v>
      </c>
      <c r="F413" s="21">
        <v>5528</v>
      </c>
      <c r="G413" s="6">
        <v>0.64</v>
      </c>
      <c r="H413" s="26">
        <f t="shared" si="42"/>
        <v>0.36</v>
      </c>
      <c r="I413" s="3" t="s">
        <v>526</v>
      </c>
      <c r="J413" s="9">
        <v>0.74658573596358102</v>
      </c>
      <c r="K413" s="26">
        <f t="shared" si="43"/>
        <v>0.25341426403641898</v>
      </c>
      <c r="L413" s="28">
        <v>18782</v>
      </c>
      <c r="M413" s="11">
        <f t="shared" si="44"/>
        <v>0.230663424459018</v>
      </c>
      <c r="N413" s="24">
        <f>IF(G413=0, 2, 1)</f>
        <v>1</v>
      </c>
    </row>
    <row r="414" spans="1:14" ht="26" customHeight="1">
      <c r="A414" s="5" t="s">
        <v>466</v>
      </c>
      <c r="B414" s="3" t="s">
        <v>97</v>
      </c>
      <c r="C414" s="3" t="s">
        <v>9</v>
      </c>
      <c r="D414" s="4">
        <v>31977</v>
      </c>
      <c r="E414" s="28">
        <v>54223</v>
      </c>
      <c r="F414" s="21">
        <v>27245</v>
      </c>
      <c r="G414" s="6">
        <v>0.62</v>
      </c>
      <c r="H414" s="26">
        <f t="shared" si="42"/>
        <v>0.38</v>
      </c>
      <c r="I414" s="3" t="s">
        <v>526</v>
      </c>
      <c r="J414" s="9">
        <v>0.31964215750293801</v>
      </c>
      <c r="K414" s="26">
        <f t="shared" si="43"/>
        <v>0.68035784249706199</v>
      </c>
      <c r="L414" s="28">
        <v>4871</v>
      </c>
      <c r="M414" s="11">
        <f t="shared" si="44"/>
        <v>8.9832727809232238E-2</v>
      </c>
      <c r="N414" s="24">
        <f>IF(G414=0, 2, 1)</f>
        <v>1</v>
      </c>
    </row>
    <row r="415" spans="1:14" ht="26" customHeight="1">
      <c r="A415" s="5" t="s">
        <v>467</v>
      </c>
      <c r="B415" s="3" t="s">
        <v>38</v>
      </c>
      <c r="C415" s="3" t="s">
        <v>9</v>
      </c>
      <c r="D415" s="4">
        <v>25625</v>
      </c>
      <c r="E415" s="28">
        <v>36539</v>
      </c>
      <c r="F415" s="21">
        <v>29706</v>
      </c>
      <c r="G415" s="6">
        <v>0.64</v>
      </c>
      <c r="H415" s="26">
        <f t="shared" si="42"/>
        <v>0.36</v>
      </c>
      <c r="I415" s="3" t="s">
        <v>526</v>
      </c>
      <c r="J415" s="9">
        <v>0.27668252889190997</v>
      </c>
      <c r="K415" s="26">
        <f t="shared" si="43"/>
        <v>0.72331747110809008</v>
      </c>
      <c r="L415" s="28">
        <v>3426</v>
      </c>
      <c r="M415" s="11">
        <f t="shared" si="44"/>
        <v>9.376282875831303E-2</v>
      </c>
      <c r="N415" s="24">
        <f>IF(G415=0, 2, 1)</f>
        <v>1</v>
      </c>
    </row>
    <row r="416" spans="1:14" ht="26" customHeight="1">
      <c r="A416" s="5" t="s">
        <v>468</v>
      </c>
      <c r="B416" s="3" t="s">
        <v>51</v>
      </c>
      <c r="C416" s="3" t="s">
        <v>52</v>
      </c>
      <c r="D416" s="4"/>
      <c r="E416" s="28">
        <v>90453</v>
      </c>
      <c r="F416" s="21">
        <v>20487</v>
      </c>
      <c r="G416" s="6">
        <v>1</v>
      </c>
      <c r="H416" s="26">
        <f t="shared" si="42"/>
        <v>0</v>
      </c>
      <c r="I416" s="3" t="s">
        <v>527</v>
      </c>
      <c r="J416" s="9">
        <v>0.222</v>
      </c>
      <c r="K416" s="26">
        <f t="shared" si="43"/>
        <v>0.77800000000000002</v>
      </c>
      <c r="L416" s="28">
        <v>17585</v>
      </c>
      <c r="M416" s="11">
        <f t="shared" si="44"/>
        <v>0.19441035675986423</v>
      </c>
      <c r="N416" s="23">
        <v>2</v>
      </c>
    </row>
    <row r="417" spans="1:14" ht="26" customHeight="1">
      <c r="A417" s="5" t="s">
        <v>469</v>
      </c>
      <c r="B417" s="3" t="s">
        <v>38</v>
      </c>
      <c r="C417" s="3" t="s">
        <v>9</v>
      </c>
      <c r="D417" s="4"/>
      <c r="E417" s="28">
        <v>51730</v>
      </c>
      <c r="F417" s="21">
        <v>9602</v>
      </c>
      <c r="G417" s="6">
        <v>0.67</v>
      </c>
      <c r="H417" s="26">
        <f t="shared" si="42"/>
        <v>0.32999999999999996</v>
      </c>
      <c r="I417" s="3" t="s">
        <v>526</v>
      </c>
      <c r="J417" s="9">
        <v>0.40100000000000002</v>
      </c>
      <c r="K417" s="26">
        <f t="shared" si="43"/>
        <v>0.59899999999999998</v>
      </c>
      <c r="L417" s="28">
        <v>9633</v>
      </c>
      <c r="M417" s="11">
        <f t="shared" si="44"/>
        <v>0.18621689541851924</v>
      </c>
      <c r="N417" s="23">
        <v>2</v>
      </c>
    </row>
    <row r="418" spans="1:14" ht="26" customHeight="1">
      <c r="A418" s="5" t="s">
        <v>470</v>
      </c>
      <c r="B418" s="3" t="s">
        <v>43</v>
      </c>
      <c r="C418" s="3" t="s">
        <v>9</v>
      </c>
      <c r="D418" s="4">
        <v>33678</v>
      </c>
      <c r="E418" s="28">
        <v>52168</v>
      </c>
      <c r="F418" s="21">
        <v>27832</v>
      </c>
      <c r="G418" s="6">
        <v>0.56999999999999995</v>
      </c>
      <c r="H418" s="26">
        <f t="shared" si="42"/>
        <v>0.43000000000000005</v>
      </c>
      <c r="I418" s="3" t="s">
        <v>526</v>
      </c>
      <c r="J418" s="9">
        <v>0.48238401056359098</v>
      </c>
      <c r="K418" s="26">
        <f t="shared" si="43"/>
        <v>0.51761598943640896</v>
      </c>
      <c r="L418" s="28">
        <v>6887</v>
      </c>
      <c r="M418" s="11">
        <f t="shared" si="44"/>
        <v>0.13201579512344733</v>
      </c>
      <c r="N418" s="24">
        <f t="shared" ref="N418:N424" si="46">IF(G418=0, 2, 1)</f>
        <v>1</v>
      </c>
    </row>
    <row r="419" spans="1:14" ht="26" customHeight="1">
      <c r="A419" s="5" t="s">
        <v>471</v>
      </c>
      <c r="B419" s="3" t="s">
        <v>33</v>
      </c>
      <c r="C419" s="3" t="s">
        <v>26</v>
      </c>
      <c r="D419" s="4">
        <v>31572</v>
      </c>
      <c r="E419" s="28">
        <v>62672</v>
      </c>
      <c r="F419" s="21">
        <v>38444</v>
      </c>
      <c r="G419" s="6">
        <v>0.77</v>
      </c>
      <c r="H419" s="26">
        <f t="shared" si="42"/>
        <v>0.22999999999999998</v>
      </c>
      <c r="I419" s="3" t="s">
        <v>526</v>
      </c>
      <c r="J419" s="9">
        <v>0.109077844311377</v>
      </c>
      <c r="K419" s="26">
        <f t="shared" si="43"/>
        <v>0.89092215568862299</v>
      </c>
      <c r="L419" s="28">
        <v>3789</v>
      </c>
      <c r="M419" s="11">
        <f t="shared" si="44"/>
        <v>6.0457620628031658E-2</v>
      </c>
      <c r="N419" s="24">
        <f t="shared" si="46"/>
        <v>1</v>
      </c>
    </row>
    <row r="420" spans="1:14" ht="26" customHeight="1">
      <c r="A420" s="5" t="s">
        <v>472</v>
      </c>
      <c r="B420" s="3" t="s">
        <v>33</v>
      </c>
      <c r="C420" s="3" t="s">
        <v>26</v>
      </c>
      <c r="D420" s="4">
        <v>33376</v>
      </c>
      <c r="E420" s="28">
        <v>58876</v>
      </c>
      <c r="F420" s="21">
        <v>17734</v>
      </c>
      <c r="G420" s="6">
        <v>0.65</v>
      </c>
      <c r="H420" s="26">
        <f t="shared" si="42"/>
        <v>0.35</v>
      </c>
      <c r="I420" s="3" t="s">
        <v>526</v>
      </c>
      <c r="J420" s="9">
        <v>0.45949098621420997</v>
      </c>
      <c r="K420" s="26">
        <f t="shared" si="43"/>
        <v>0.54050901378578997</v>
      </c>
      <c r="L420" s="28">
        <v>10774</v>
      </c>
      <c r="M420" s="11">
        <f t="shared" si="44"/>
        <v>0.18299476866634962</v>
      </c>
      <c r="N420" s="23">
        <f t="shared" si="46"/>
        <v>1</v>
      </c>
    </row>
    <row r="421" spans="1:14" ht="26" customHeight="1">
      <c r="A421" s="5" t="s">
        <v>473</v>
      </c>
      <c r="B421" s="3" t="s">
        <v>33</v>
      </c>
      <c r="C421" s="3" t="s">
        <v>26</v>
      </c>
      <c r="D421" s="4">
        <v>25916</v>
      </c>
      <c r="E421" s="28">
        <v>41684</v>
      </c>
      <c r="F421" s="21">
        <v>14577</v>
      </c>
      <c r="G421" s="6">
        <v>0.65</v>
      </c>
      <c r="H421" s="26">
        <f t="shared" si="42"/>
        <v>0.35</v>
      </c>
      <c r="I421" s="3" t="s">
        <v>526</v>
      </c>
      <c r="J421" s="9">
        <v>0.128187919463087</v>
      </c>
      <c r="K421" s="26">
        <f t="shared" si="43"/>
        <v>0.87181208053691295</v>
      </c>
      <c r="L421" s="28">
        <v>2876</v>
      </c>
      <c r="M421" s="11">
        <f t="shared" si="44"/>
        <v>6.8995297956050278E-2</v>
      </c>
      <c r="N421" s="24">
        <f t="shared" si="46"/>
        <v>1</v>
      </c>
    </row>
    <row r="422" spans="1:14" ht="26" customHeight="1">
      <c r="A422" s="5" t="s">
        <v>474</v>
      </c>
      <c r="B422" s="3" t="s">
        <v>33</v>
      </c>
      <c r="C422" s="3" t="s">
        <v>26</v>
      </c>
      <c r="D422" s="4">
        <v>24766</v>
      </c>
      <c r="E422" s="28">
        <v>37740</v>
      </c>
      <c r="F422" s="21">
        <v>21724</v>
      </c>
      <c r="G422" s="6">
        <v>0.53</v>
      </c>
      <c r="H422" s="26">
        <f t="shared" si="42"/>
        <v>0.47</v>
      </c>
      <c r="I422" s="3" t="s">
        <v>526</v>
      </c>
      <c r="J422" s="9">
        <v>0.196992277469177</v>
      </c>
      <c r="K422" s="26">
        <f t="shared" si="43"/>
        <v>0.80300772253082298</v>
      </c>
      <c r="L422" s="28">
        <v>3475</v>
      </c>
      <c r="M422" s="11">
        <f t="shared" si="44"/>
        <v>9.2077371489136195E-2</v>
      </c>
      <c r="N422" s="24">
        <f t="shared" si="46"/>
        <v>1</v>
      </c>
    </row>
    <row r="423" spans="1:14" ht="26" customHeight="1">
      <c r="A423" s="5" t="s">
        <v>483</v>
      </c>
      <c r="B423" s="3" t="s">
        <v>51</v>
      </c>
      <c r="C423" s="3" t="s">
        <v>52</v>
      </c>
      <c r="D423" s="4"/>
      <c r="E423" s="28">
        <v>76516</v>
      </c>
      <c r="F423" s="21">
        <v>3167</v>
      </c>
      <c r="G423" s="6">
        <v>0.75</v>
      </c>
      <c r="H423" s="26">
        <f t="shared" si="42"/>
        <v>0.25</v>
      </c>
      <c r="I423" s="3" t="s">
        <v>526</v>
      </c>
      <c r="J423" s="9">
        <v>0.73645833333333299</v>
      </c>
      <c r="K423" s="26">
        <f t="shared" si="43"/>
        <v>0.26354166666666701</v>
      </c>
      <c r="L423" s="28">
        <v>24250</v>
      </c>
      <c r="M423" s="11">
        <f t="shared" ref="M423:M454" si="47">L423/E423</f>
        <v>0.31692717862930631</v>
      </c>
      <c r="N423" s="24">
        <f t="shared" si="46"/>
        <v>1</v>
      </c>
    </row>
    <row r="424" spans="1:14" ht="26" customHeight="1">
      <c r="A424" s="5" t="s">
        <v>475</v>
      </c>
      <c r="B424" s="3" t="s">
        <v>23</v>
      </c>
      <c r="C424" s="3" t="s">
        <v>12</v>
      </c>
      <c r="D424" s="4">
        <v>32309</v>
      </c>
      <c r="E424" s="28">
        <v>41669</v>
      </c>
      <c r="F424" s="21">
        <v>9159</v>
      </c>
      <c r="G424" s="6">
        <v>0.64</v>
      </c>
      <c r="H424" s="26">
        <f t="shared" si="42"/>
        <v>0.36</v>
      </c>
      <c r="I424" s="3" t="s">
        <v>526</v>
      </c>
      <c r="J424" s="9">
        <v>0.672017782168436</v>
      </c>
      <c r="K424" s="26">
        <f t="shared" si="43"/>
        <v>0.327982217831564</v>
      </c>
      <c r="L424" s="28">
        <v>5530</v>
      </c>
      <c r="M424" s="11">
        <f t="shared" si="47"/>
        <v>0.13271256809618662</v>
      </c>
      <c r="N424" s="24">
        <f t="shared" si="46"/>
        <v>1</v>
      </c>
    </row>
    <row r="425" spans="1:14" ht="26" customHeight="1">
      <c r="A425" s="5" t="s">
        <v>476</v>
      </c>
      <c r="B425" s="3" t="s">
        <v>277</v>
      </c>
      <c r="C425" s="3" t="s">
        <v>26</v>
      </c>
      <c r="D425" s="4"/>
      <c r="E425" s="28">
        <v>66688</v>
      </c>
      <c r="F425" s="21">
        <v>2647</v>
      </c>
      <c r="G425" s="6">
        <v>0.64</v>
      </c>
      <c r="H425" s="26">
        <f t="shared" si="42"/>
        <v>0.36</v>
      </c>
      <c r="I425" s="3" t="s">
        <v>526</v>
      </c>
      <c r="J425" s="9">
        <v>0.11899999999999999</v>
      </c>
      <c r="K425" s="26">
        <f t="shared" si="43"/>
        <v>0.88100000000000001</v>
      </c>
      <c r="L425" s="28">
        <v>21940</v>
      </c>
      <c r="M425" s="11">
        <f t="shared" si="47"/>
        <v>0.32899472168905952</v>
      </c>
      <c r="N425" s="23">
        <v>2</v>
      </c>
    </row>
    <row r="426" spans="1:14" ht="26" customHeight="1">
      <c r="A426" s="5" t="s">
        <v>477</v>
      </c>
      <c r="B426" s="3" t="s">
        <v>63</v>
      </c>
      <c r="C426" s="3" t="s">
        <v>55</v>
      </c>
      <c r="D426" s="4">
        <v>30613</v>
      </c>
      <c r="E426" s="28">
        <v>51134</v>
      </c>
      <c r="F426" s="21">
        <v>22272</v>
      </c>
      <c r="G426" s="6">
        <v>0.56000000000000005</v>
      </c>
      <c r="H426" s="26">
        <f t="shared" si="42"/>
        <v>0.43999999999999995</v>
      </c>
      <c r="I426" s="3" t="s">
        <v>526</v>
      </c>
      <c r="J426" s="9">
        <v>0.35887126251918999</v>
      </c>
      <c r="K426" s="26">
        <f t="shared" si="43"/>
        <v>0.64112873748081001</v>
      </c>
      <c r="L426" s="28">
        <v>7630</v>
      </c>
      <c r="M426" s="11">
        <f t="shared" si="47"/>
        <v>0.14921578597410726</v>
      </c>
      <c r="N426" s="23">
        <f>IF(G426=0, 2, 1)</f>
        <v>1</v>
      </c>
    </row>
    <row r="427" spans="1:14" ht="26" customHeight="1">
      <c r="A427" s="5" t="s">
        <v>478</v>
      </c>
      <c r="B427" s="3" t="s">
        <v>47</v>
      </c>
      <c r="C427" s="3" t="s">
        <v>21</v>
      </c>
      <c r="D427" s="4">
        <v>35798</v>
      </c>
      <c r="E427" s="28">
        <v>60798</v>
      </c>
      <c r="F427" s="21">
        <v>11064</v>
      </c>
      <c r="G427" s="6">
        <v>0.7</v>
      </c>
      <c r="H427" s="26">
        <f t="shared" si="42"/>
        <v>0.30000000000000004</v>
      </c>
      <c r="I427" s="3" t="s">
        <v>527</v>
      </c>
      <c r="J427" s="9">
        <v>0.84428179322964303</v>
      </c>
      <c r="K427" s="26">
        <f t="shared" si="43"/>
        <v>0.15571820677035697</v>
      </c>
      <c r="L427" s="28">
        <v>16278</v>
      </c>
      <c r="M427" s="11">
        <f t="shared" si="47"/>
        <v>0.26773907036415673</v>
      </c>
      <c r="N427" s="24">
        <f>IF(G427=0, 2, 1)</f>
        <v>1</v>
      </c>
    </row>
    <row r="428" spans="1:14" ht="26" customHeight="1">
      <c r="A428" s="5" t="s">
        <v>479</v>
      </c>
      <c r="B428" s="3" t="s">
        <v>92</v>
      </c>
      <c r="C428" s="3" t="s">
        <v>9</v>
      </c>
      <c r="D428" s="4">
        <v>39926</v>
      </c>
      <c r="E428" s="28">
        <v>76954</v>
      </c>
      <c r="F428" s="21">
        <v>17491</v>
      </c>
      <c r="G428" s="6">
        <v>1</v>
      </c>
      <c r="H428" s="26">
        <f t="shared" si="42"/>
        <v>0</v>
      </c>
      <c r="I428" s="3" t="s">
        <v>527</v>
      </c>
      <c r="J428" s="9">
        <v>7.0000000000000007E-2</v>
      </c>
      <c r="K428" s="26">
        <f t="shared" si="43"/>
        <v>0.92999999999999994</v>
      </c>
      <c r="L428" s="28">
        <v>5389</v>
      </c>
      <c r="M428" s="11">
        <f t="shared" si="47"/>
        <v>7.0028848402942018E-2</v>
      </c>
      <c r="N428" s="23">
        <v>2</v>
      </c>
    </row>
    <row r="429" spans="1:14" ht="26" customHeight="1">
      <c r="A429" s="5" t="s">
        <v>480</v>
      </c>
      <c r="B429" s="3" t="s">
        <v>147</v>
      </c>
      <c r="C429" s="3" t="s">
        <v>52</v>
      </c>
      <c r="D429" s="4">
        <v>34552</v>
      </c>
      <c r="E429" s="28">
        <v>63906</v>
      </c>
      <c r="F429" s="21">
        <v>29799</v>
      </c>
      <c r="G429" s="6">
        <v>0.77</v>
      </c>
      <c r="H429" s="26">
        <f t="shared" si="42"/>
        <v>0.22999999999999998</v>
      </c>
      <c r="I429" s="3" t="s">
        <v>526</v>
      </c>
      <c r="J429" s="9">
        <v>0.17207062600320999</v>
      </c>
      <c r="K429" s="26">
        <f t="shared" si="43"/>
        <v>0.82792937399679001</v>
      </c>
      <c r="L429" s="28">
        <v>4600</v>
      </c>
      <c r="M429" s="11">
        <f t="shared" si="47"/>
        <v>7.198072168497481E-2</v>
      </c>
      <c r="N429" s="24">
        <f>IF(G429=0, 2, 1)</f>
        <v>1</v>
      </c>
    </row>
    <row r="430" spans="1:14" ht="26" customHeight="1">
      <c r="A430" s="5" t="s">
        <v>481</v>
      </c>
      <c r="B430" s="3" t="s">
        <v>45</v>
      </c>
      <c r="C430" s="3" t="s">
        <v>12</v>
      </c>
      <c r="D430" s="4">
        <v>28905</v>
      </c>
      <c r="E430" s="28">
        <v>58303</v>
      </c>
      <c r="F430" s="21">
        <v>34001</v>
      </c>
      <c r="G430" s="6">
        <v>0.81</v>
      </c>
      <c r="H430" s="26">
        <f t="shared" si="42"/>
        <v>0.18999999999999995</v>
      </c>
      <c r="I430" s="3" t="s">
        <v>526</v>
      </c>
      <c r="J430" s="9">
        <v>0.106324513584186</v>
      </c>
      <c r="K430" s="26">
        <f t="shared" si="43"/>
        <v>0.89367548641581396</v>
      </c>
      <c r="L430" s="28">
        <v>7571</v>
      </c>
      <c r="M430" s="11">
        <f t="shared" si="47"/>
        <v>0.12985609659880282</v>
      </c>
      <c r="N430" s="24">
        <f>IF(G430=0, 2, 1)</f>
        <v>1</v>
      </c>
    </row>
    <row r="431" spans="1:14" ht="26" customHeight="1">
      <c r="A431" s="5" t="s">
        <v>482</v>
      </c>
      <c r="B431" s="3" t="s">
        <v>45</v>
      </c>
      <c r="C431" s="3" t="s">
        <v>12</v>
      </c>
      <c r="D431" s="4">
        <v>25400</v>
      </c>
      <c r="E431" s="28">
        <v>37400</v>
      </c>
      <c r="F431" s="21">
        <v>14842</v>
      </c>
      <c r="G431" s="6">
        <v>0.52</v>
      </c>
      <c r="H431" s="26">
        <f t="shared" si="42"/>
        <v>0.48</v>
      </c>
      <c r="I431" s="3" t="s">
        <v>526</v>
      </c>
      <c r="J431" s="9">
        <v>0.20890515401036899</v>
      </c>
      <c r="K431" s="26">
        <f t="shared" si="43"/>
        <v>0.79109484598963098</v>
      </c>
      <c r="L431" s="28">
        <v>1494</v>
      </c>
      <c r="M431" s="11">
        <f t="shared" si="47"/>
        <v>3.9946524064171124E-2</v>
      </c>
      <c r="N431" s="24">
        <f>IF(G431=0, 2, 1)</f>
        <v>1</v>
      </c>
    </row>
    <row r="432" spans="1:14" ht="26" customHeight="1">
      <c r="A432" s="5" t="s">
        <v>484</v>
      </c>
      <c r="B432" s="3" t="s">
        <v>15</v>
      </c>
      <c r="C432" s="3" t="s">
        <v>6</v>
      </c>
      <c r="D432" s="4"/>
      <c r="E432" s="28">
        <v>77582</v>
      </c>
      <c r="F432" s="21">
        <v>1527</v>
      </c>
      <c r="G432" s="6">
        <v>0.83</v>
      </c>
      <c r="H432" s="26">
        <f t="shared" si="42"/>
        <v>0.17000000000000004</v>
      </c>
      <c r="I432" s="3" t="s">
        <v>526</v>
      </c>
      <c r="J432" s="9">
        <v>0.27</v>
      </c>
      <c r="K432" s="26">
        <f t="shared" si="43"/>
        <v>0.73</v>
      </c>
      <c r="L432" s="28">
        <v>33720</v>
      </c>
      <c r="M432" s="11">
        <f t="shared" si="47"/>
        <v>0.43463690031192803</v>
      </c>
      <c r="N432" s="23">
        <v>2</v>
      </c>
    </row>
    <row r="433" spans="1:14" ht="26" customHeight="1">
      <c r="A433" s="5" t="s">
        <v>485</v>
      </c>
      <c r="B433" s="3" t="s">
        <v>5</v>
      </c>
      <c r="C433" s="3" t="s">
        <v>6</v>
      </c>
      <c r="D433" s="4"/>
      <c r="E433" s="28">
        <v>40191</v>
      </c>
      <c r="F433" s="21">
        <v>2678</v>
      </c>
      <c r="G433" s="6">
        <v>0.57999999999999996</v>
      </c>
      <c r="H433" s="26">
        <f t="shared" si="42"/>
        <v>0.42000000000000004</v>
      </c>
      <c r="I433" s="3" t="s">
        <v>526</v>
      </c>
      <c r="J433" s="9">
        <v>0.14000000000000001</v>
      </c>
      <c r="K433" s="26">
        <f t="shared" si="43"/>
        <v>0.86</v>
      </c>
      <c r="L433" s="28">
        <v>6410</v>
      </c>
      <c r="M433" s="11">
        <f t="shared" si="47"/>
        <v>0.15948844268617351</v>
      </c>
      <c r="N433" s="23">
        <v>2</v>
      </c>
    </row>
    <row r="434" spans="1:14" ht="26" customHeight="1">
      <c r="A434" s="5" t="s">
        <v>486</v>
      </c>
      <c r="B434" s="3" t="s">
        <v>70</v>
      </c>
      <c r="C434" s="3" t="s">
        <v>12</v>
      </c>
      <c r="D434" s="4"/>
      <c r="E434" s="28">
        <v>62714</v>
      </c>
      <c r="F434" s="21">
        <v>2301</v>
      </c>
      <c r="G434" s="6">
        <v>0.94</v>
      </c>
      <c r="H434" s="26">
        <f t="shared" si="42"/>
        <v>6.0000000000000053E-2</v>
      </c>
      <c r="I434" s="3" t="s">
        <v>526</v>
      </c>
      <c r="J434" s="9">
        <v>0.89830508474576198</v>
      </c>
      <c r="K434" s="26">
        <f t="shared" si="43"/>
        <v>0.10169491525423802</v>
      </c>
      <c r="L434" s="28">
        <v>24620</v>
      </c>
      <c r="M434" s="11">
        <f t="shared" si="47"/>
        <v>0.39257582039098127</v>
      </c>
      <c r="N434" s="24">
        <f>IF(G434=0, 2, 1)</f>
        <v>1</v>
      </c>
    </row>
    <row r="435" spans="1:14" ht="26" customHeight="1">
      <c r="A435" s="5" t="s">
        <v>487</v>
      </c>
      <c r="B435" s="3" t="s">
        <v>43</v>
      </c>
      <c r="C435" s="3" t="s">
        <v>9</v>
      </c>
      <c r="D435" s="4"/>
      <c r="E435" s="28">
        <v>89590</v>
      </c>
      <c r="F435" s="21">
        <v>7086</v>
      </c>
      <c r="G435" s="6">
        <v>1</v>
      </c>
      <c r="H435" s="26">
        <f t="shared" si="42"/>
        <v>0</v>
      </c>
      <c r="I435" s="3" t="s">
        <v>527</v>
      </c>
      <c r="J435" s="9">
        <v>0.204024594745667</v>
      </c>
      <c r="K435" s="26">
        <f t="shared" si="43"/>
        <v>0.79597540525433297</v>
      </c>
      <c r="L435" s="28">
        <v>30039</v>
      </c>
      <c r="M435" s="11">
        <f t="shared" si="47"/>
        <v>0.3352941176470588</v>
      </c>
      <c r="N435" s="24">
        <f>IF(G435=0, 2, 1)</f>
        <v>1</v>
      </c>
    </row>
    <row r="436" spans="1:14" ht="26" customHeight="1">
      <c r="A436" s="5" t="s">
        <v>488</v>
      </c>
      <c r="B436" s="3" t="s">
        <v>5</v>
      </c>
      <c r="C436" s="3" t="s">
        <v>6</v>
      </c>
      <c r="D436" s="4"/>
      <c r="E436" s="28">
        <v>87470</v>
      </c>
      <c r="F436" s="21">
        <v>2567</v>
      </c>
      <c r="G436" s="6">
        <v>1</v>
      </c>
      <c r="H436" s="26">
        <f t="shared" si="42"/>
        <v>0</v>
      </c>
      <c r="I436" s="3" t="s">
        <v>527</v>
      </c>
      <c r="J436" s="9">
        <v>0</v>
      </c>
      <c r="K436" s="26">
        <f t="shared" si="43"/>
        <v>1</v>
      </c>
      <c r="L436" s="28">
        <v>0</v>
      </c>
      <c r="M436" s="11">
        <f t="shared" si="47"/>
        <v>0</v>
      </c>
      <c r="N436" s="23">
        <f>IF(G436=0, 2, 1)</f>
        <v>1</v>
      </c>
    </row>
    <row r="437" spans="1:14" ht="26" customHeight="1">
      <c r="A437" s="5" t="s">
        <v>489</v>
      </c>
      <c r="B437" s="3" t="s">
        <v>15</v>
      </c>
      <c r="C437" s="3" t="s">
        <v>6</v>
      </c>
      <c r="D437" s="4"/>
      <c r="E437" s="28">
        <v>84997</v>
      </c>
      <c r="F437" s="21">
        <v>6989</v>
      </c>
      <c r="G437" s="6">
        <v>0.8</v>
      </c>
      <c r="H437" s="26">
        <f t="shared" si="42"/>
        <v>0.19999999999999996</v>
      </c>
      <c r="I437" s="3" t="s">
        <v>527</v>
      </c>
      <c r="J437" s="9">
        <v>7.0000000000000007E-2</v>
      </c>
      <c r="K437" s="26">
        <f t="shared" si="43"/>
        <v>0.92999999999999994</v>
      </c>
      <c r="L437" s="28">
        <v>27402</v>
      </c>
      <c r="M437" s="11">
        <f t="shared" si="47"/>
        <v>0.32238784898290529</v>
      </c>
      <c r="N437" s="23">
        <v>2</v>
      </c>
    </row>
    <row r="438" spans="1:14" ht="26" customHeight="1">
      <c r="A438" s="5" t="s">
        <v>490</v>
      </c>
      <c r="B438" s="3" t="s">
        <v>92</v>
      </c>
      <c r="C438" s="3" t="s">
        <v>9</v>
      </c>
      <c r="D438" s="4">
        <v>39967</v>
      </c>
      <c r="E438" s="28">
        <v>62551</v>
      </c>
      <c r="F438" s="21">
        <v>18443</v>
      </c>
      <c r="G438" s="6">
        <v>0.55000000000000004</v>
      </c>
      <c r="H438" s="26">
        <f t="shared" si="42"/>
        <v>0.44999999999999996</v>
      </c>
      <c r="I438" s="3" t="s">
        <v>526</v>
      </c>
      <c r="J438" s="9">
        <v>0.36008174386920899</v>
      </c>
      <c r="K438" s="26">
        <f t="shared" si="43"/>
        <v>0.63991825613079101</v>
      </c>
      <c r="L438" s="28">
        <v>7557</v>
      </c>
      <c r="M438" s="11">
        <f t="shared" si="47"/>
        <v>0.12081341625233809</v>
      </c>
      <c r="N438" s="24">
        <f>IF(G438=0, 2, 1)</f>
        <v>1</v>
      </c>
    </row>
    <row r="439" spans="1:14" ht="26" customHeight="1">
      <c r="A439" s="5" t="s">
        <v>491</v>
      </c>
      <c r="B439" s="3" t="s">
        <v>92</v>
      </c>
      <c r="C439" s="3" t="s">
        <v>9</v>
      </c>
      <c r="D439" s="4">
        <v>34824</v>
      </c>
      <c r="E439" s="28">
        <v>65526</v>
      </c>
      <c r="F439" s="21">
        <v>1512</v>
      </c>
      <c r="G439" s="6">
        <v>0.66</v>
      </c>
      <c r="H439" s="26">
        <f t="shared" si="42"/>
        <v>0.33999999999999997</v>
      </c>
      <c r="I439" s="3" t="s">
        <v>526</v>
      </c>
      <c r="J439" s="9">
        <v>0.54255319148936099</v>
      </c>
      <c r="K439" s="26">
        <f t="shared" si="43"/>
        <v>0.45744680851063901</v>
      </c>
      <c r="L439" s="28">
        <v>17602</v>
      </c>
      <c r="M439" s="11">
        <f t="shared" si="47"/>
        <v>0.26862619418246192</v>
      </c>
      <c r="N439" s="24">
        <f>IF(G439=0, 2, 1)</f>
        <v>1</v>
      </c>
    </row>
    <row r="440" spans="1:14" ht="26" customHeight="1">
      <c r="A440" s="5" t="s">
        <v>492</v>
      </c>
      <c r="B440" s="3" t="s">
        <v>92</v>
      </c>
      <c r="C440" s="3" t="s">
        <v>9</v>
      </c>
      <c r="D440" s="4">
        <v>37252</v>
      </c>
      <c r="E440" s="28">
        <v>58468</v>
      </c>
      <c r="F440" s="21">
        <v>29504</v>
      </c>
      <c r="G440" s="6">
        <v>0.57999999999999996</v>
      </c>
      <c r="H440" s="26">
        <f t="shared" si="42"/>
        <v>0.42000000000000004</v>
      </c>
      <c r="I440" s="3" t="s">
        <v>526</v>
      </c>
      <c r="J440" s="9">
        <v>0.174204449450858</v>
      </c>
      <c r="K440" s="26">
        <f t="shared" si="43"/>
        <v>0.825795550549142</v>
      </c>
      <c r="L440" s="28">
        <v>3518</v>
      </c>
      <c r="M440" s="11">
        <f t="shared" si="47"/>
        <v>6.0169665458028321E-2</v>
      </c>
      <c r="N440" s="24">
        <f>IF(G440=0, 2, 1)</f>
        <v>1</v>
      </c>
    </row>
    <row r="441" spans="1:14" ht="26" customHeight="1">
      <c r="A441" s="5" t="s">
        <v>493</v>
      </c>
      <c r="B441" s="3" t="s">
        <v>70</v>
      </c>
      <c r="C441" s="3" t="s">
        <v>12</v>
      </c>
      <c r="D441" s="4"/>
      <c r="E441" s="28">
        <v>65225</v>
      </c>
      <c r="F441" s="21">
        <v>839</v>
      </c>
      <c r="G441" s="6">
        <v>0.93</v>
      </c>
      <c r="H441" s="26">
        <f t="shared" si="42"/>
        <v>6.9999999999999951E-2</v>
      </c>
      <c r="I441" s="3" t="s">
        <v>526</v>
      </c>
      <c r="J441" s="9">
        <v>0.97933884297520601</v>
      </c>
      <c r="K441" s="26">
        <f t="shared" si="43"/>
        <v>2.0661157024793986E-2</v>
      </c>
      <c r="L441" s="28">
        <v>32376</v>
      </c>
      <c r="M441" s="11">
        <f t="shared" si="47"/>
        <v>0.49637408968953622</v>
      </c>
      <c r="N441" s="24">
        <f>IF(G441=0, 2, 1)</f>
        <v>1</v>
      </c>
    </row>
    <row r="442" spans="1:14" ht="26" customHeight="1">
      <c r="A442" s="5" t="s">
        <v>494</v>
      </c>
      <c r="B442" s="3" t="s">
        <v>85</v>
      </c>
      <c r="C442" s="3" t="s">
        <v>9</v>
      </c>
      <c r="D442" s="4"/>
      <c r="E442" s="28">
        <v>87556</v>
      </c>
      <c r="F442" s="21">
        <v>5401</v>
      </c>
      <c r="G442" s="6">
        <v>0.98</v>
      </c>
      <c r="H442" s="26">
        <f t="shared" si="42"/>
        <v>2.0000000000000018E-2</v>
      </c>
      <c r="I442" s="3" t="s">
        <v>527</v>
      </c>
      <c r="J442" s="9">
        <v>2.3489111817959301E-2</v>
      </c>
      <c r="K442" s="26">
        <f t="shared" si="43"/>
        <v>0.97651088818204068</v>
      </c>
      <c r="L442" s="28">
        <v>15142</v>
      </c>
      <c r="M442" s="11">
        <f t="shared" si="47"/>
        <v>0.17294074649367261</v>
      </c>
      <c r="N442" s="24">
        <f>IF(G442=0, 2, 1)</f>
        <v>1</v>
      </c>
    </row>
    <row r="443" spans="1:14" ht="26" customHeight="1">
      <c r="A443" s="5" t="s">
        <v>495</v>
      </c>
      <c r="B443" s="3" t="s">
        <v>85</v>
      </c>
      <c r="C443" s="3" t="s">
        <v>9</v>
      </c>
      <c r="D443" s="4"/>
      <c r="E443" s="28">
        <v>56980</v>
      </c>
      <c r="F443" s="21">
        <v>707</v>
      </c>
      <c r="G443" s="6">
        <v>0.84</v>
      </c>
      <c r="H443" s="26">
        <f t="shared" si="42"/>
        <v>0.16000000000000003</v>
      </c>
      <c r="I443" s="3" t="s">
        <v>526</v>
      </c>
      <c r="J443" s="9">
        <v>0.24</v>
      </c>
      <c r="K443" s="26">
        <f t="shared" si="43"/>
        <v>0.76</v>
      </c>
      <c r="L443" s="28">
        <v>10088</v>
      </c>
      <c r="M443" s="11">
        <f t="shared" si="47"/>
        <v>0.17704457704457705</v>
      </c>
      <c r="N443" s="23">
        <v>2</v>
      </c>
    </row>
    <row r="444" spans="1:14" ht="26" customHeight="1">
      <c r="A444" s="5" t="s">
        <v>496</v>
      </c>
      <c r="B444" s="3" t="s">
        <v>100</v>
      </c>
      <c r="C444" s="3" t="s">
        <v>81</v>
      </c>
      <c r="D444" s="4"/>
      <c r="E444" s="28">
        <v>64502</v>
      </c>
      <c r="F444" s="21">
        <v>1416</v>
      </c>
      <c r="G444" s="6">
        <v>0.84</v>
      </c>
      <c r="H444" s="26">
        <f t="shared" si="42"/>
        <v>0.16000000000000003</v>
      </c>
      <c r="I444" s="3" t="s">
        <v>526</v>
      </c>
      <c r="J444" s="9">
        <v>0.22</v>
      </c>
      <c r="K444" s="26">
        <f t="shared" si="43"/>
        <v>0.78</v>
      </c>
      <c r="L444" s="28">
        <v>29952</v>
      </c>
      <c r="M444" s="11">
        <f t="shared" si="47"/>
        <v>0.46435769433505936</v>
      </c>
      <c r="N444" s="23">
        <v>2</v>
      </c>
    </row>
    <row r="445" spans="1:14" ht="26" customHeight="1">
      <c r="A445" s="5" t="s">
        <v>497</v>
      </c>
      <c r="B445" s="3" t="s">
        <v>15</v>
      </c>
      <c r="C445" s="3" t="s">
        <v>6</v>
      </c>
      <c r="D445" s="4"/>
      <c r="E445" s="28">
        <v>44295</v>
      </c>
      <c r="F445" s="21">
        <v>1151</v>
      </c>
      <c r="G445" s="6">
        <v>0.77</v>
      </c>
      <c r="H445" s="26">
        <f t="shared" si="42"/>
        <v>0.22999999999999998</v>
      </c>
      <c r="I445" s="3" t="s">
        <v>526</v>
      </c>
      <c r="J445" s="9">
        <v>1</v>
      </c>
      <c r="K445" s="26">
        <f t="shared" si="43"/>
        <v>0</v>
      </c>
      <c r="L445" s="28">
        <v>13274</v>
      </c>
      <c r="M445" s="11">
        <f t="shared" si="47"/>
        <v>0.2996726492832148</v>
      </c>
      <c r="N445" s="24">
        <f>IF(G445=0, 2, 1)</f>
        <v>1</v>
      </c>
    </row>
    <row r="446" spans="1:14" ht="26" customHeight="1">
      <c r="A446" s="5" t="s">
        <v>501</v>
      </c>
      <c r="B446" s="3" t="s">
        <v>92</v>
      </c>
      <c r="C446" s="3" t="s">
        <v>9</v>
      </c>
      <c r="D446" s="4"/>
      <c r="E446" s="28">
        <v>87000</v>
      </c>
      <c r="F446" s="21">
        <v>1884</v>
      </c>
      <c r="G446" s="6">
        <v>1</v>
      </c>
      <c r="H446" s="26">
        <f t="shared" si="42"/>
        <v>0</v>
      </c>
      <c r="I446" s="3" t="s">
        <v>527</v>
      </c>
      <c r="J446" s="9">
        <v>0.13123644251626801</v>
      </c>
      <c r="K446" s="26">
        <f t="shared" si="43"/>
        <v>0.86876355748373202</v>
      </c>
      <c r="L446" s="28">
        <v>46700</v>
      </c>
      <c r="M446" s="11">
        <f t="shared" si="47"/>
        <v>0.5367816091954023</v>
      </c>
      <c r="N446" s="24">
        <f>IF(G446=0, 2, 1)</f>
        <v>1</v>
      </c>
    </row>
    <row r="447" spans="1:14" ht="26" customHeight="1">
      <c r="A447" s="5" t="s">
        <v>498</v>
      </c>
      <c r="B447" s="3" t="s">
        <v>170</v>
      </c>
      <c r="C447" s="3" t="s">
        <v>6</v>
      </c>
      <c r="D447" s="4"/>
      <c r="E447" s="28">
        <v>73896</v>
      </c>
      <c r="F447" s="21">
        <v>888</v>
      </c>
      <c r="G447" s="6">
        <v>0.8</v>
      </c>
      <c r="H447" s="26">
        <f t="shared" si="42"/>
        <v>0.19999999999999996</v>
      </c>
      <c r="I447" s="3" t="s">
        <v>526</v>
      </c>
      <c r="J447" s="9">
        <v>0.891891891891891</v>
      </c>
      <c r="K447" s="26">
        <f t="shared" si="43"/>
        <v>0.108108108108109</v>
      </c>
      <c r="L447" s="28">
        <v>31753</v>
      </c>
      <c r="M447" s="11">
        <f t="shared" si="47"/>
        <v>0.42969849518241854</v>
      </c>
      <c r="N447" s="24">
        <f>IF(G447=0, 2, 1)</f>
        <v>1</v>
      </c>
    </row>
    <row r="448" spans="1:14" ht="26" customHeight="1">
      <c r="A448" s="5" t="s">
        <v>499</v>
      </c>
      <c r="B448" s="3" t="s">
        <v>147</v>
      </c>
      <c r="C448" s="3" t="s">
        <v>52</v>
      </c>
      <c r="D448" s="4">
        <v>30532</v>
      </c>
      <c r="E448" s="28">
        <v>46608</v>
      </c>
      <c r="F448" s="21">
        <v>19726</v>
      </c>
      <c r="G448" s="6">
        <v>0.73</v>
      </c>
      <c r="H448" s="26">
        <f t="shared" si="42"/>
        <v>0.27</v>
      </c>
      <c r="I448" s="3" t="s">
        <v>526</v>
      </c>
      <c r="J448" s="9">
        <v>0.44698523379819499</v>
      </c>
      <c r="K448" s="26">
        <f t="shared" si="43"/>
        <v>0.55301476620180501</v>
      </c>
      <c r="L448" s="28">
        <v>5392</v>
      </c>
      <c r="M448" s="11">
        <f t="shared" si="47"/>
        <v>0.11568829385513217</v>
      </c>
      <c r="N448" s="24">
        <f>IF(G448=0, 2, 1)</f>
        <v>1</v>
      </c>
    </row>
    <row r="449" spans="1:14" ht="26" customHeight="1">
      <c r="A449" s="5" t="s">
        <v>500</v>
      </c>
      <c r="B449" s="3" t="s">
        <v>112</v>
      </c>
      <c r="C449" s="3" t="s">
        <v>81</v>
      </c>
      <c r="D449" s="4"/>
      <c r="E449" s="28">
        <v>88488</v>
      </c>
      <c r="F449" s="21">
        <v>7523</v>
      </c>
      <c r="G449" s="6">
        <v>1</v>
      </c>
      <c r="H449" s="26">
        <f t="shared" si="42"/>
        <v>0</v>
      </c>
      <c r="I449" s="3" t="s">
        <v>527</v>
      </c>
      <c r="J449" s="9">
        <v>3.76965772432932E-2</v>
      </c>
      <c r="K449" s="26">
        <f t="shared" si="43"/>
        <v>0.96230342275670677</v>
      </c>
      <c r="L449" s="28">
        <v>38222</v>
      </c>
      <c r="M449" s="11">
        <f t="shared" si="47"/>
        <v>0.43194557454118071</v>
      </c>
      <c r="N449" s="23">
        <f>IF(G449=0, 2, 1)</f>
        <v>1</v>
      </c>
    </row>
    <row r="450" spans="1:14" ht="26" customHeight="1">
      <c r="A450" s="5" t="s">
        <v>502</v>
      </c>
      <c r="B450" s="3" t="s">
        <v>5</v>
      </c>
      <c r="C450" s="3" t="s">
        <v>6</v>
      </c>
      <c r="D450" s="4"/>
      <c r="E450" s="28">
        <v>81950</v>
      </c>
      <c r="F450" s="21">
        <v>102</v>
      </c>
      <c r="G450" s="6">
        <v>1</v>
      </c>
      <c r="H450" s="26">
        <f t="shared" si="42"/>
        <v>0</v>
      </c>
      <c r="I450" s="3" t="s">
        <v>526</v>
      </c>
      <c r="J450" s="9">
        <v>0.75</v>
      </c>
      <c r="K450" s="26">
        <f t="shared" si="43"/>
        <v>0.25</v>
      </c>
      <c r="L450" s="28">
        <v>53470</v>
      </c>
      <c r="M450" s="11">
        <f t="shared" si="47"/>
        <v>0.65247101891397197</v>
      </c>
      <c r="N450" s="23">
        <v>2</v>
      </c>
    </row>
    <row r="451" spans="1:14" ht="26" customHeight="1">
      <c r="A451" s="5" t="s">
        <v>503</v>
      </c>
      <c r="B451" s="3" t="s">
        <v>20</v>
      </c>
      <c r="C451" s="3" t="s">
        <v>21</v>
      </c>
      <c r="D451" s="4"/>
      <c r="E451" s="28">
        <v>86290</v>
      </c>
      <c r="F451" s="21">
        <v>2316</v>
      </c>
      <c r="G451" s="6">
        <v>1</v>
      </c>
      <c r="H451" s="26">
        <f t="shared" si="42"/>
        <v>0</v>
      </c>
      <c r="I451" s="3" t="s">
        <v>527</v>
      </c>
      <c r="J451" s="9">
        <v>2.8985507246376799E-3</v>
      </c>
      <c r="K451" s="26">
        <f t="shared" si="43"/>
        <v>0.99710144927536237</v>
      </c>
      <c r="L451" s="28">
        <v>43713</v>
      </c>
      <c r="M451" s="11">
        <f t="shared" si="47"/>
        <v>0.50658245451384865</v>
      </c>
      <c r="N451" s="23">
        <f>IF(G451=0, 2, 1)</f>
        <v>1</v>
      </c>
    </row>
    <row r="452" spans="1:14" ht="26" customHeight="1">
      <c r="A452" s="5" t="s">
        <v>504</v>
      </c>
      <c r="B452" s="3" t="s">
        <v>20</v>
      </c>
      <c r="C452" s="3" t="s">
        <v>21</v>
      </c>
      <c r="D452" s="4"/>
      <c r="E452" s="28">
        <v>63180</v>
      </c>
      <c r="F452" s="21">
        <v>3464</v>
      </c>
      <c r="G452" s="6">
        <v>0.73</v>
      </c>
      <c r="H452" s="26">
        <f t="shared" si="42"/>
        <v>0.27</v>
      </c>
      <c r="I452" s="3" t="s">
        <v>526</v>
      </c>
      <c r="J452" s="9">
        <v>0.93699369936993704</v>
      </c>
      <c r="K452" s="26">
        <f t="shared" si="43"/>
        <v>6.3006300630062961E-2</v>
      </c>
      <c r="L452" s="28">
        <v>16126</v>
      </c>
      <c r="M452" s="11">
        <f t="shared" si="47"/>
        <v>0.2552389996834441</v>
      </c>
      <c r="N452" s="23">
        <f>IF(G452=0, 2, 1)</f>
        <v>1</v>
      </c>
    </row>
    <row r="453" spans="1:14" ht="26" customHeight="1">
      <c r="A453" s="5" t="s">
        <v>505</v>
      </c>
      <c r="B453" s="3" t="s">
        <v>115</v>
      </c>
      <c r="C453" s="3" t="s">
        <v>21</v>
      </c>
      <c r="D453" s="4"/>
      <c r="E453" s="28">
        <v>89020</v>
      </c>
      <c r="F453" s="21">
        <v>2962</v>
      </c>
      <c r="G453" s="6">
        <v>1</v>
      </c>
      <c r="H453" s="26">
        <f t="shared" ref="H453:H473" si="48">1-G453</f>
        <v>0</v>
      </c>
      <c r="I453" s="3" t="s">
        <v>527</v>
      </c>
      <c r="J453" s="9">
        <v>5.6561085972850599E-3</v>
      </c>
      <c r="K453" s="26">
        <f t="shared" ref="K453:K473" si="49">1-J453</f>
        <v>0.99434389140271495</v>
      </c>
      <c r="L453" s="28">
        <v>36433</v>
      </c>
      <c r="M453" s="11">
        <f t="shared" si="47"/>
        <v>0.40926758031902943</v>
      </c>
      <c r="N453" s="23">
        <f>IF(G453=0, 2, 1)</f>
        <v>1</v>
      </c>
    </row>
    <row r="454" spans="1:14" ht="26" customHeight="1">
      <c r="A454" s="5" t="s">
        <v>506</v>
      </c>
      <c r="B454" s="3" t="s">
        <v>147</v>
      </c>
      <c r="C454" s="3" t="s">
        <v>52</v>
      </c>
      <c r="D454" s="4">
        <v>29967</v>
      </c>
      <c r="E454" s="28">
        <v>48534</v>
      </c>
      <c r="F454" s="21">
        <v>12246</v>
      </c>
      <c r="G454" s="6">
        <v>0.76</v>
      </c>
      <c r="H454" s="26">
        <f t="shared" si="48"/>
        <v>0.24</v>
      </c>
      <c r="I454" s="3" t="s">
        <v>526</v>
      </c>
      <c r="J454" s="9">
        <v>5.6076134699853501E-2</v>
      </c>
      <c r="K454" s="26">
        <f t="shared" si="49"/>
        <v>0.94392386530014649</v>
      </c>
      <c r="L454" s="28">
        <v>2167</v>
      </c>
      <c r="M454" s="11">
        <f t="shared" si="47"/>
        <v>4.4649111962747762E-2</v>
      </c>
      <c r="N454" s="24">
        <f>IF(G454=0, 2, 1)</f>
        <v>1</v>
      </c>
    </row>
    <row r="455" spans="1:14" ht="26" customHeight="1">
      <c r="A455" s="5" t="s">
        <v>507</v>
      </c>
      <c r="B455" s="3" t="s">
        <v>15</v>
      </c>
      <c r="C455" s="3" t="s">
        <v>6</v>
      </c>
      <c r="D455" s="4"/>
      <c r="E455" s="28">
        <v>54100</v>
      </c>
      <c r="F455" s="21">
        <v>1074</v>
      </c>
      <c r="G455" s="6">
        <v>0.87</v>
      </c>
      <c r="H455" s="26">
        <f t="shared" si="48"/>
        <v>0.13</v>
      </c>
      <c r="I455" s="3" t="s">
        <v>526</v>
      </c>
      <c r="J455" s="9">
        <v>0.2</v>
      </c>
      <c r="K455" s="26">
        <f t="shared" si="49"/>
        <v>0.8</v>
      </c>
      <c r="L455" s="28">
        <v>24630</v>
      </c>
      <c r="M455" s="11">
        <f t="shared" ref="M455:M473" si="50">L455/E455</f>
        <v>0.45526802218114604</v>
      </c>
      <c r="N455" s="23">
        <v>2</v>
      </c>
    </row>
    <row r="456" spans="1:14" ht="26" customHeight="1">
      <c r="A456" s="5" t="s">
        <v>508</v>
      </c>
      <c r="B456" s="3" t="s">
        <v>63</v>
      </c>
      <c r="C456" s="3" t="s">
        <v>55</v>
      </c>
      <c r="D456" s="4"/>
      <c r="E456" s="28">
        <v>57867</v>
      </c>
      <c r="F456" s="21">
        <v>848</v>
      </c>
      <c r="G456" s="6">
        <v>0.86</v>
      </c>
      <c r="H456" s="26">
        <f t="shared" si="48"/>
        <v>0.14000000000000001</v>
      </c>
      <c r="I456" s="3" t="s">
        <v>526</v>
      </c>
      <c r="J456" s="9">
        <v>0.7</v>
      </c>
      <c r="K456" s="26">
        <f t="shared" si="49"/>
        <v>0.30000000000000004</v>
      </c>
      <c r="L456" s="28">
        <v>21158</v>
      </c>
      <c r="M456" s="11">
        <f t="shared" si="50"/>
        <v>0.36563153438056234</v>
      </c>
      <c r="N456" s="23">
        <f>IF(G456=0, 2, 1)</f>
        <v>1</v>
      </c>
    </row>
    <row r="457" spans="1:14" ht="26" customHeight="1">
      <c r="A457" s="5" t="s">
        <v>509</v>
      </c>
      <c r="B457" s="3" t="s">
        <v>51</v>
      </c>
      <c r="C457" s="3" t="s">
        <v>52</v>
      </c>
      <c r="D457" s="4"/>
      <c r="E457" s="28">
        <v>71150</v>
      </c>
      <c r="F457" s="21">
        <v>1312</v>
      </c>
      <c r="G457" s="6">
        <v>0.81</v>
      </c>
      <c r="H457" s="26">
        <f t="shared" si="48"/>
        <v>0.18999999999999995</v>
      </c>
      <c r="I457" s="3" t="s">
        <v>526</v>
      </c>
      <c r="J457" s="9">
        <v>0.90759753593429104</v>
      </c>
      <c r="K457" s="26">
        <f t="shared" si="49"/>
        <v>9.2402464065708956E-2</v>
      </c>
      <c r="L457" s="28">
        <v>25898</v>
      </c>
      <c r="M457" s="11">
        <f t="shared" si="50"/>
        <v>0.36399156711173575</v>
      </c>
      <c r="N457" s="24">
        <f>IF(G457=0, 2, 1)</f>
        <v>1</v>
      </c>
    </row>
    <row r="458" spans="1:14" ht="26" customHeight="1">
      <c r="A458" s="5" t="s">
        <v>510</v>
      </c>
      <c r="B458" s="3" t="s">
        <v>31</v>
      </c>
      <c r="C458" s="3" t="s">
        <v>12</v>
      </c>
      <c r="D458" s="4"/>
      <c r="E458" s="28">
        <v>59670</v>
      </c>
      <c r="F458" s="21">
        <v>2043</v>
      </c>
      <c r="G458" s="6">
        <v>0.74</v>
      </c>
      <c r="H458" s="26">
        <f t="shared" si="48"/>
        <v>0.26</v>
      </c>
      <c r="I458" s="3" t="s">
        <v>526</v>
      </c>
      <c r="J458" s="9">
        <v>0.85750636132315505</v>
      </c>
      <c r="K458" s="26">
        <f t="shared" si="49"/>
        <v>0.14249363867684495</v>
      </c>
      <c r="L458" s="28">
        <v>16096</v>
      </c>
      <c r="M458" s="11">
        <f t="shared" si="50"/>
        <v>0.26975029327970507</v>
      </c>
      <c r="N458" s="24">
        <f>IF(G458=0, 2, 1)</f>
        <v>1</v>
      </c>
    </row>
    <row r="459" spans="1:14" ht="26" customHeight="1">
      <c r="A459" s="5" t="s">
        <v>511</v>
      </c>
      <c r="B459" s="3" t="s">
        <v>20</v>
      </c>
      <c r="C459" s="3" t="s">
        <v>21</v>
      </c>
      <c r="D459" s="4"/>
      <c r="E459" s="28">
        <v>79510</v>
      </c>
      <c r="F459" s="21">
        <v>1656</v>
      </c>
      <c r="G459" s="6" t="s">
        <v>529</v>
      </c>
      <c r="H459" s="26" t="s">
        <v>529</v>
      </c>
      <c r="I459" s="3" t="s">
        <v>526</v>
      </c>
      <c r="J459" s="9">
        <v>0.27</v>
      </c>
      <c r="K459" s="26">
        <f t="shared" si="49"/>
        <v>0.73</v>
      </c>
      <c r="L459" s="28">
        <v>33421</v>
      </c>
      <c r="M459" s="11">
        <f t="shared" si="50"/>
        <v>0.42033706452018615</v>
      </c>
      <c r="N459" s="23">
        <v>2</v>
      </c>
    </row>
    <row r="460" spans="1:14" ht="26" customHeight="1">
      <c r="A460" s="5" t="s">
        <v>512</v>
      </c>
      <c r="B460" s="3" t="s">
        <v>147</v>
      </c>
      <c r="C460" s="3" t="s">
        <v>52</v>
      </c>
      <c r="D460" s="4"/>
      <c r="E460" s="28">
        <v>78332</v>
      </c>
      <c r="F460" s="21">
        <v>1496</v>
      </c>
      <c r="G460" s="6">
        <v>0.94</v>
      </c>
      <c r="H460" s="26">
        <f t="shared" si="48"/>
        <v>6.0000000000000053E-2</v>
      </c>
      <c r="I460" s="3" t="s">
        <v>527</v>
      </c>
      <c r="J460" s="9">
        <v>1</v>
      </c>
      <c r="K460" s="26">
        <f t="shared" si="49"/>
        <v>0</v>
      </c>
      <c r="L460" s="28">
        <v>15747</v>
      </c>
      <c r="M460" s="11">
        <f t="shared" si="50"/>
        <v>0.20102895368431803</v>
      </c>
      <c r="N460" s="23">
        <f>IF(G460=0, 2, 1)</f>
        <v>1</v>
      </c>
    </row>
    <row r="461" spans="1:14" ht="26" customHeight="1">
      <c r="A461" s="5" t="s">
        <v>513</v>
      </c>
      <c r="B461" s="3" t="s">
        <v>147</v>
      </c>
      <c r="C461" s="3" t="s">
        <v>52</v>
      </c>
      <c r="D461" s="4"/>
      <c r="E461" s="28">
        <v>69213</v>
      </c>
      <c r="F461" s="21">
        <v>1890</v>
      </c>
      <c r="G461" s="6">
        <v>0.83</v>
      </c>
      <c r="H461" s="26">
        <f t="shared" si="48"/>
        <v>0.17000000000000004</v>
      </c>
      <c r="I461" s="3" t="s">
        <v>526</v>
      </c>
      <c r="J461" s="9">
        <v>0.90909090909090895</v>
      </c>
      <c r="K461" s="26">
        <f t="shared" si="49"/>
        <v>9.090909090909105E-2</v>
      </c>
      <c r="L461" s="28">
        <v>31017</v>
      </c>
      <c r="M461" s="11">
        <f t="shared" si="50"/>
        <v>0.44813835551124787</v>
      </c>
      <c r="N461" s="24">
        <f>IF(G461=0, 2, 1)</f>
        <v>1</v>
      </c>
    </row>
    <row r="462" spans="1:14" ht="26" customHeight="1">
      <c r="A462" s="5" t="s">
        <v>514</v>
      </c>
      <c r="B462" s="3" t="s">
        <v>15</v>
      </c>
      <c r="C462" s="3" t="s">
        <v>6</v>
      </c>
      <c r="D462" s="4"/>
      <c r="E462" s="28">
        <v>72466</v>
      </c>
      <c r="F462" s="21">
        <v>2581</v>
      </c>
      <c r="G462" s="6">
        <v>0.8</v>
      </c>
      <c r="H462" s="26">
        <f t="shared" si="48"/>
        <v>0.19999999999999996</v>
      </c>
      <c r="I462" s="3" t="s">
        <v>526</v>
      </c>
      <c r="J462" s="9">
        <v>0.83985102420856605</v>
      </c>
      <c r="K462" s="26">
        <f t="shared" si="49"/>
        <v>0.16014897579143395</v>
      </c>
      <c r="L462" s="28">
        <v>31000</v>
      </c>
      <c r="M462" s="11">
        <f t="shared" si="50"/>
        <v>0.4277868241658157</v>
      </c>
      <c r="N462" s="23">
        <f>IF(G462=0, 2, 1)</f>
        <v>1</v>
      </c>
    </row>
    <row r="463" spans="1:14" ht="26" customHeight="1">
      <c r="A463" s="5" t="s">
        <v>515</v>
      </c>
      <c r="B463" s="3" t="s">
        <v>15</v>
      </c>
      <c r="C463" s="3" t="s">
        <v>6</v>
      </c>
      <c r="D463" s="4"/>
      <c r="E463" s="28">
        <v>61885</v>
      </c>
      <c r="F463" s="21">
        <v>2000</v>
      </c>
      <c r="G463" s="6">
        <v>0.77</v>
      </c>
      <c r="H463" s="26">
        <f t="shared" si="48"/>
        <v>0.22999999999999998</v>
      </c>
      <c r="I463" s="3" t="s">
        <v>526</v>
      </c>
      <c r="J463" s="9">
        <v>0.08</v>
      </c>
      <c r="K463" s="26">
        <f t="shared" si="49"/>
        <v>0.92</v>
      </c>
      <c r="L463" s="28">
        <v>21198</v>
      </c>
      <c r="M463" s="11">
        <f t="shared" si="50"/>
        <v>0.34253857962349521</v>
      </c>
      <c r="N463" s="23">
        <v>2</v>
      </c>
    </row>
    <row r="464" spans="1:14" ht="26" customHeight="1">
      <c r="A464" s="5" t="s">
        <v>516</v>
      </c>
      <c r="B464" s="3" t="s">
        <v>216</v>
      </c>
      <c r="C464" s="3" t="s">
        <v>52</v>
      </c>
      <c r="D464" s="4"/>
      <c r="E464" s="28">
        <v>67501</v>
      </c>
      <c r="F464" s="21">
        <v>1510</v>
      </c>
      <c r="G464" s="6">
        <v>0.79</v>
      </c>
      <c r="H464" s="26">
        <f t="shared" si="48"/>
        <v>0.20999999999999996</v>
      </c>
      <c r="I464" s="3" t="s">
        <v>526</v>
      </c>
      <c r="J464" s="9">
        <v>0.97017543859649102</v>
      </c>
      <c r="K464" s="26">
        <f t="shared" si="49"/>
        <v>2.9824561403508976E-2</v>
      </c>
      <c r="L464" s="28">
        <v>24674</v>
      </c>
      <c r="M464" s="11">
        <f t="shared" si="50"/>
        <v>0.36553532540258665</v>
      </c>
      <c r="N464" s="24">
        <f>IF(G464=0, 2, 1)</f>
        <v>1</v>
      </c>
    </row>
    <row r="465" spans="1:14" ht="26" customHeight="1">
      <c r="A465" s="5" t="s">
        <v>517</v>
      </c>
      <c r="B465" s="3" t="s">
        <v>20</v>
      </c>
      <c r="C465" s="3" t="s">
        <v>21</v>
      </c>
      <c r="D465" s="4"/>
      <c r="E465" s="28">
        <v>84860</v>
      </c>
      <c r="F465" s="21">
        <v>2055</v>
      </c>
      <c r="G465" s="6">
        <v>1</v>
      </c>
      <c r="H465" s="26">
        <f t="shared" si="48"/>
        <v>0</v>
      </c>
      <c r="I465" s="3" t="s">
        <v>527</v>
      </c>
      <c r="J465" s="9">
        <v>0</v>
      </c>
      <c r="K465" s="26">
        <f t="shared" si="49"/>
        <v>1</v>
      </c>
      <c r="L465" s="28">
        <v>0</v>
      </c>
      <c r="M465" s="11">
        <f t="shared" si="50"/>
        <v>0</v>
      </c>
      <c r="N465" s="23">
        <f>IF(G465=0, 2, 1)</f>
        <v>1</v>
      </c>
    </row>
    <row r="466" spans="1:14" ht="26" customHeight="1">
      <c r="A466" s="5" t="s">
        <v>518</v>
      </c>
      <c r="B466" s="3" t="s">
        <v>80</v>
      </c>
      <c r="C466" s="3" t="s">
        <v>81</v>
      </c>
      <c r="D466" s="4">
        <v>23962</v>
      </c>
      <c r="E466" s="28">
        <v>30694</v>
      </c>
      <c r="F466" s="21">
        <v>4956</v>
      </c>
      <c r="G466" s="6">
        <v>0.55000000000000004</v>
      </c>
      <c r="H466" s="26">
        <f t="shared" si="48"/>
        <v>0.44999999999999996</v>
      </c>
      <c r="I466" s="3" t="s">
        <v>526</v>
      </c>
      <c r="J466" s="9">
        <v>0.45401854714064899</v>
      </c>
      <c r="K466" s="26">
        <f t="shared" si="49"/>
        <v>0.54598145285935096</v>
      </c>
      <c r="L466" s="28">
        <v>3327</v>
      </c>
      <c r="M466" s="11">
        <f t="shared" si="50"/>
        <v>0.10839251971069265</v>
      </c>
      <c r="N466" s="24">
        <f>IF(G466=0, 2, 1)</f>
        <v>1</v>
      </c>
    </row>
    <row r="467" spans="1:14" ht="26" customHeight="1">
      <c r="A467" s="5" t="s">
        <v>519</v>
      </c>
      <c r="B467" s="3" t="s">
        <v>23</v>
      </c>
      <c r="C467" s="3" t="s">
        <v>12</v>
      </c>
      <c r="D467" s="4"/>
      <c r="E467" s="28">
        <v>59364</v>
      </c>
      <c r="F467" s="21">
        <v>1258</v>
      </c>
      <c r="G467" s="6">
        <v>0.86</v>
      </c>
      <c r="H467" s="26">
        <f t="shared" si="48"/>
        <v>0.14000000000000001</v>
      </c>
      <c r="I467" s="3" t="s">
        <v>526</v>
      </c>
      <c r="J467" s="9">
        <v>0.412337662337662</v>
      </c>
      <c r="K467" s="26">
        <f t="shared" si="49"/>
        <v>0.587662337662338</v>
      </c>
      <c r="L467" s="28">
        <v>26143</v>
      </c>
      <c r="M467" s="11">
        <f t="shared" si="50"/>
        <v>0.4403847449632774</v>
      </c>
      <c r="N467" s="24">
        <f>IF(G467=0, 2, 1)</f>
        <v>1</v>
      </c>
    </row>
    <row r="468" spans="1:14" ht="26" customHeight="1">
      <c r="A468" s="5" t="s">
        <v>520</v>
      </c>
      <c r="B468" s="3" t="s">
        <v>97</v>
      </c>
      <c r="C468" s="3" t="s">
        <v>9</v>
      </c>
      <c r="D468" s="4"/>
      <c r="E468" s="28">
        <v>72858</v>
      </c>
      <c r="F468" s="21">
        <v>1815</v>
      </c>
      <c r="G468" s="6">
        <v>0.89</v>
      </c>
      <c r="H468" s="26">
        <f t="shared" si="48"/>
        <v>0.10999999999999999</v>
      </c>
      <c r="I468" s="3" t="s">
        <v>526</v>
      </c>
      <c r="J468" s="9">
        <v>0.28999999999999998</v>
      </c>
      <c r="K468" s="26">
        <f t="shared" si="49"/>
        <v>0.71</v>
      </c>
      <c r="L468" s="28">
        <v>23899</v>
      </c>
      <c r="M468" s="11">
        <f t="shared" si="50"/>
        <v>0.32802163111806526</v>
      </c>
      <c r="N468" s="23">
        <v>2</v>
      </c>
    </row>
    <row r="469" spans="1:14" ht="26" customHeight="1">
      <c r="A469" s="5" t="s">
        <v>521</v>
      </c>
      <c r="B469" s="3" t="s">
        <v>20</v>
      </c>
      <c r="C469" s="3" t="s">
        <v>21</v>
      </c>
      <c r="D469" s="4"/>
      <c r="E469" s="28">
        <v>79542</v>
      </c>
      <c r="F469" s="21">
        <v>5058</v>
      </c>
      <c r="G469" s="6">
        <v>0.74</v>
      </c>
      <c r="H469" s="26">
        <f t="shared" si="48"/>
        <v>0.26</v>
      </c>
      <c r="I469" s="3" t="s">
        <v>527</v>
      </c>
      <c r="J469" s="9">
        <v>0.97759932375316905</v>
      </c>
      <c r="K469" s="26">
        <f t="shared" si="49"/>
        <v>2.2400676246830953E-2</v>
      </c>
      <c r="L469" s="28">
        <v>21018</v>
      </c>
      <c r="M469" s="11">
        <f t="shared" si="50"/>
        <v>0.26423776118277137</v>
      </c>
      <c r="N469" s="24">
        <f>IF(G469=0, 2, 1)</f>
        <v>1</v>
      </c>
    </row>
    <row r="470" spans="1:14" ht="26" customHeight="1">
      <c r="A470" s="5" t="s">
        <v>522</v>
      </c>
      <c r="B470" s="3" t="s">
        <v>222</v>
      </c>
      <c r="C470" s="3" t="s">
        <v>9</v>
      </c>
      <c r="D470" s="4"/>
      <c r="E470" s="28">
        <v>41754</v>
      </c>
      <c r="F470" s="21">
        <v>2513</v>
      </c>
      <c r="G470" s="6">
        <v>0.6</v>
      </c>
      <c r="H470" s="26">
        <f t="shared" si="48"/>
        <v>0.4</v>
      </c>
      <c r="I470" s="3" t="s">
        <v>526</v>
      </c>
      <c r="J470" s="9">
        <v>0</v>
      </c>
      <c r="K470" s="26">
        <f t="shared" si="49"/>
        <v>1</v>
      </c>
      <c r="L470" s="28">
        <v>0</v>
      </c>
      <c r="M470" s="11">
        <f t="shared" si="50"/>
        <v>0</v>
      </c>
      <c r="N470" s="23">
        <f>IF(G470=0, 2, 1)</f>
        <v>1</v>
      </c>
    </row>
    <row r="471" spans="1:14" ht="26" customHeight="1">
      <c r="A471" s="5" t="s">
        <v>523</v>
      </c>
      <c r="B471" s="3" t="s">
        <v>115</v>
      </c>
      <c r="C471" s="3" t="s">
        <v>21</v>
      </c>
      <c r="D471" s="4"/>
      <c r="E471" s="28">
        <v>88300</v>
      </c>
      <c r="F471" s="21">
        <v>6798</v>
      </c>
      <c r="G471" s="6">
        <v>1</v>
      </c>
      <c r="H471" s="26">
        <f t="shared" si="48"/>
        <v>0</v>
      </c>
      <c r="I471" s="3" t="s">
        <v>527</v>
      </c>
      <c r="J471" s="9">
        <v>7.2370121478418196E-3</v>
      </c>
      <c r="K471" s="26">
        <f t="shared" si="49"/>
        <v>0.99276298785215822</v>
      </c>
      <c r="L471" s="28">
        <v>14341</v>
      </c>
      <c r="M471" s="11">
        <f t="shared" si="50"/>
        <v>0.16241223103057759</v>
      </c>
      <c r="N471" s="23">
        <f>IF(G471=0, 2, 1)</f>
        <v>1</v>
      </c>
    </row>
    <row r="472" spans="1:14" ht="26" customHeight="1">
      <c r="A472" s="5" t="s">
        <v>524</v>
      </c>
      <c r="B472" s="3" t="s">
        <v>5</v>
      </c>
      <c r="C472" s="3" t="s">
        <v>6</v>
      </c>
      <c r="D472" s="4"/>
      <c r="E472" s="28">
        <v>71550</v>
      </c>
      <c r="F472" s="21">
        <v>2939</v>
      </c>
      <c r="G472" s="6">
        <v>0.9</v>
      </c>
      <c r="H472" s="26">
        <f t="shared" si="48"/>
        <v>9.9999999999999978E-2</v>
      </c>
      <c r="I472" s="3" t="s">
        <v>526</v>
      </c>
      <c r="J472" s="9">
        <v>0.80551989730423601</v>
      </c>
      <c r="K472" s="26">
        <f t="shared" si="49"/>
        <v>0.19448010269576399</v>
      </c>
      <c r="L472" s="28">
        <v>22399</v>
      </c>
      <c r="M472" s="11">
        <f t="shared" si="50"/>
        <v>0.31305380852550663</v>
      </c>
      <c r="N472" s="24">
        <f>IF(G472=0, 2, 1)</f>
        <v>1</v>
      </c>
    </row>
    <row r="473" spans="1:14" ht="26" customHeight="1" thickBot="1">
      <c r="A473" s="5" t="s">
        <v>525</v>
      </c>
      <c r="B473" s="3" t="s">
        <v>15</v>
      </c>
      <c r="C473" s="3" t="s">
        <v>6</v>
      </c>
      <c r="D473" s="4"/>
      <c r="E473" s="28">
        <v>40686</v>
      </c>
      <c r="F473" s="21">
        <v>2920</v>
      </c>
      <c r="G473" s="7">
        <v>0.69</v>
      </c>
      <c r="H473" s="27">
        <f t="shared" si="48"/>
        <v>0.31000000000000005</v>
      </c>
      <c r="I473" s="8" t="s">
        <v>526</v>
      </c>
      <c r="J473" s="12">
        <v>0.87813211845102501</v>
      </c>
      <c r="K473" s="29">
        <f t="shared" si="49"/>
        <v>0.12186788154897499</v>
      </c>
      <c r="L473" s="30">
        <v>7667</v>
      </c>
      <c r="M473" s="13">
        <f t="shared" si="50"/>
        <v>0.18844319913483754</v>
      </c>
      <c r="N473" s="23">
        <f>IF(G473=0, 2, 1)</f>
        <v>1</v>
      </c>
    </row>
    <row r="475" spans="1:14" ht="26" customHeight="1">
      <c r="A475" s="1" t="s">
        <v>539</v>
      </c>
    </row>
    <row r="476" spans="1:14" ht="26" customHeight="1">
      <c r="A476" s="1" t="s">
        <v>532</v>
      </c>
    </row>
    <row r="477" spans="1:14" ht="26" customHeight="1">
      <c r="A477" s="1" t="s">
        <v>533</v>
      </c>
    </row>
    <row r="478" spans="1:14" ht="26" customHeight="1">
      <c r="A478" s="1" t="s">
        <v>534</v>
      </c>
    </row>
    <row r="479" spans="1:14" ht="26" customHeight="1">
      <c r="A479" s="1" t="s">
        <v>538</v>
      </c>
    </row>
  </sheetData>
  <conditionalFormatting sqref="G5:G473">
    <cfRule type="dataBar" priority="13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{26CEADB3-24EC-CD4C-B508-3F0CDAC558FF}</x14:id>
        </ext>
      </extLst>
    </cfRule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{8649200A-E4E8-D04F-83B0-B432E17F1495}</x14:id>
        </ext>
      </extLst>
    </cfRule>
  </conditionalFormatting>
  <conditionalFormatting sqref="J5:J473">
    <cfRule type="dataBar" priority="9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{015DEB01-5086-5B45-8C5D-64092210A23A}</x14:id>
        </ext>
      </extLst>
    </cfRule>
    <cfRule type="dataBar" priority="11">
      <dataBar>
        <cfvo type="min"/>
        <cfvo type="max"/>
        <color theme="4" tint="-0.249977111117893"/>
      </dataBar>
      <extLst>
        <ext xmlns:x14="http://schemas.microsoft.com/office/spreadsheetml/2009/9/main" uri="{B025F937-C7B1-47D3-B67F-A62EFF666E3E}">
          <x14:id>{DA179F9E-08C9-0B46-AF20-A0BA876B3145}</x14:id>
        </ext>
      </extLst>
    </cfRule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{BF8D1EB9-30A8-724C-8B7F-E812FFE29138}</x14:id>
        </ext>
      </extLst>
    </cfRule>
  </conditionalFormatting>
  <conditionalFormatting sqref="J449:J473">
    <cfRule type="dataBar" priority="10">
      <dataBar>
        <cfvo type="min"/>
        <cfvo type="max"/>
        <color theme="4" tint="0.39997558519241921"/>
      </dataBar>
      <extLst>
        <ext xmlns:x14="http://schemas.microsoft.com/office/spreadsheetml/2009/9/main" uri="{B025F937-C7B1-47D3-B67F-A62EFF666E3E}">
          <x14:id>{11A1D6C7-F26F-6B46-9113-137029309B6D}</x14:id>
        </ext>
      </extLst>
    </cfRule>
  </conditionalFormatting>
  <pageMargins left="0.75" right="0.75" top="1" bottom="1" header="0.5" footer="0.5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6CEADB3-24EC-CD4C-B508-3F0CDAC558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649200A-E4E8-D04F-83B0-B432E17F14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G5:G473</xm:sqref>
        </x14:conditionalFormatting>
        <x14:conditionalFormatting xmlns:xm="http://schemas.microsoft.com/office/excel/2006/main">
          <x14:cfRule type="dataBar" id="{015DEB01-5086-5B45-8C5D-64092210A2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A179F9E-08C9-0B46-AF20-A0BA876B31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F8D1EB9-30A8-724C-8B7F-E812FFE291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J5:J473</xm:sqref>
        </x14:conditionalFormatting>
        <x14:conditionalFormatting xmlns:xm="http://schemas.microsoft.com/office/excel/2006/main">
          <x14:cfRule type="dataBar" id="{11A1D6C7-F26F-6B46-9113-137029309B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J449:J473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Domestic Undergraduate Need-Bas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Martin</dc:creator>
  <cp:lastModifiedBy>Paul Martin</cp:lastModifiedBy>
  <dcterms:created xsi:type="dcterms:W3CDTF">2024-08-15T14:37:16Z</dcterms:created>
  <dcterms:modified xsi:type="dcterms:W3CDTF">2025-02-05T15:40:17Z</dcterms:modified>
</cp:coreProperties>
</file>