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paulmartin/Dropbox/*College Money Method/Research/Big J College Lists/Class of 2028 Reports/"/>
    </mc:Choice>
  </mc:AlternateContent>
  <xr:revisionPtr revIDLastSave="0" documentId="13_ncr:1_{80A983AC-8CF0-A046-A177-8EEF145C3CCC}" xr6:coauthVersionLast="47" xr6:coauthVersionMax="47" xr10:uidLastSave="{00000000-0000-0000-0000-000000000000}"/>
  <bookViews>
    <workbookView xWindow="37440" yWindow="500" windowWidth="34220" windowHeight="20100" xr2:uid="{9B157402-381C-CC49-AD98-8C0870AD8F75}"/>
  </bookViews>
  <sheets>
    <sheet name="Domestic Undergraduate Need-B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N409" i="1"/>
  <c r="N410" i="1"/>
  <c r="J409" i="1"/>
  <c r="L409" i="1"/>
  <c r="L424" i="1"/>
  <c r="N263" i="1"/>
  <c r="L406" i="1"/>
  <c r="L407" i="1"/>
  <c r="L408" i="1"/>
  <c r="L410" i="1"/>
  <c r="L411" i="1"/>
  <c r="L412" i="1"/>
  <c r="L413" i="1"/>
  <c r="L414" i="1"/>
  <c r="L415" i="1"/>
  <c r="L416" i="1"/>
  <c r="L417" i="1"/>
  <c r="L418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150" i="1"/>
  <c r="J150" i="1"/>
  <c r="L150" i="1"/>
  <c r="L5" i="1"/>
  <c r="L6" i="1"/>
  <c r="L7" i="1"/>
  <c r="L8" i="1"/>
  <c r="L9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2" i="1"/>
  <c r="L341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19" i="1"/>
  <c r="L420" i="1"/>
  <c r="L421" i="1"/>
  <c r="L422" i="1"/>
  <c r="L423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1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72" i="1"/>
  <c r="N69" i="1"/>
  <c r="N70" i="1"/>
  <c r="N73" i="1"/>
  <c r="N74" i="1"/>
  <c r="N75" i="1"/>
  <c r="N76" i="1"/>
  <c r="N77" i="1"/>
  <c r="N78" i="1"/>
  <c r="N79" i="1"/>
  <c r="N80" i="1"/>
  <c r="N81" i="1"/>
  <c r="N82" i="1"/>
  <c r="N83" i="1"/>
  <c r="N84" i="1"/>
  <c r="N86" i="1"/>
  <c r="N87" i="1"/>
  <c r="N85" i="1"/>
  <c r="N88" i="1"/>
  <c r="N89" i="1"/>
  <c r="N90" i="1"/>
  <c r="N91" i="1"/>
  <c r="N92" i="1"/>
  <c r="N93" i="1"/>
  <c r="N94" i="1"/>
  <c r="N95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303" i="1"/>
  <c r="N304" i="1"/>
  <c r="N305" i="1"/>
  <c r="N306" i="1"/>
  <c r="N307" i="1"/>
  <c r="N308" i="1"/>
  <c r="N260" i="1"/>
  <c r="N261" i="1"/>
  <c r="N262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9" i="1"/>
  <c r="N310" i="1"/>
  <c r="N311" i="1"/>
  <c r="N312" i="1"/>
  <c r="N313" i="1"/>
  <c r="N314" i="1"/>
  <c r="N315" i="1"/>
  <c r="N316" i="1"/>
  <c r="N317" i="1"/>
  <c r="N318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11" i="1"/>
  <c r="N412" i="1"/>
  <c r="N413" i="1"/>
  <c r="N414" i="1"/>
  <c r="N415" i="1"/>
  <c r="N416" i="1"/>
  <c r="N417" i="1"/>
  <c r="N418" i="1"/>
  <c r="N420" i="1"/>
  <c r="N421" i="1"/>
  <c r="N422" i="1"/>
  <c r="N423" i="1"/>
  <c r="N424" i="1"/>
  <c r="N425" i="1"/>
  <c r="N426" i="1"/>
  <c r="N427" i="1"/>
  <c r="N419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3" i="1"/>
  <c r="N444" i="1"/>
  <c r="N445" i="1"/>
  <c r="N442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71" i="1"/>
  <c r="N460" i="1"/>
  <c r="N461" i="1"/>
  <c r="N462" i="1"/>
  <c r="N463" i="1"/>
  <c r="N464" i="1"/>
  <c r="N465" i="1"/>
  <c r="N466" i="1"/>
  <c r="N467" i="1"/>
  <c r="N468" i="1"/>
  <c r="N5" i="1"/>
</calcChain>
</file>

<file path=xl/sharedStrings.xml><?xml version="1.0" encoding="utf-8"?>
<sst xmlns="http://schemas.openxmlformats.org/spreadsheetml/2006/main" count="2839" uniqueCount="557">
  <si>
    <t>Institution</t>
  </si>
  <si>
    <t>State</t>
  </si>
  <si>
    <t>Region</t>
  </si>
  <si>
    <t>Full-Time Undergrads</t>
  </si>
  <si>
    <t>Adelphi University</t>
  </si>
  <si>
    <t>NY</t>
  </si>
  <si>
    <t>Mid-Atlantic</t>
  </si>
  <si>
    <t>Agnes Scott College</t>
  </si>
  <si>
    <t>GA</t>
  </si>
  <si>
    <t>Southeast</t>
  </si>
  <si>
    <t>Albion College</t>
  </si>
  <si>
    <t>MI</t>
  </si>
  <si>
    <t>Great Lakes</t>
  </si>
  <si>
    <t>Alfred University</t>
  </si>
  <si>
    <t>Allegheny College</t>
  </si>
  <si>
    <t>PA</t>
  </si>
  <si>
    <t>Alma College</t>
  </si>
  <si>
    <t>American University</t>
  </si>
  <si>
    <t>DC</t>
  </si>
  <si>
    <t>Amherst College</t>
  </si>
  <si>
    <t>MA</t>
  </si>
  <si>
    <t>New England</t>
  </si>
  <si>
    <t>Antioch College</t>
  </si>
  <si>
    <t>OH</t>
  </si>
  <si>
    <t>Arizona State University</t>
  </si>
  <si>
    <t>AZ</t>
  </si>
  <si>
    <t>Southwest</t>
  </si>
  <si>
    <t>Assumption University</t>
  </si>
  <si>
    <t>Auburn University</t>
  </si>
  <si>
    <t>AL</t>
  </si>
  <si>
    <t>Augustana College</t>
  </si>
  <si>
    <t>IL</t>
  </si>
  <si>
    <t>Austin College</t>
  </si>
  <si>
    <t>TX</t>
  </si>
  <si>
    <t>Babson College</t>
  </si>
  <si>
    <t>Bard College</t>
  </si>
  <si>
    <t>Barnard College</t>
  </si>
  <si>
    <t>Barry University</t>
  </si>
  <si>
    <t>FL</t>
  </si>
  <si>
    <t>Bates College</t>
  </si>
  <si>
    <t>ME</t>
  </si>
  <si>
    <t>Baylor University</t>
  </si>
  <si>
    <t>Belmont University</t>
  </si>
  <si>
    <t>TN</t>
  </si>
  <si>
    <t>Beloit College</t>
  </si>
  <si>
    <t>WI</t>
  </si>
  <si>
    <t>Bennington College</t>
  </si>
  <si>
    <t>VT</t>
  </si>
  <si>
    <t>Bentley University</t>
  </si>
  <si>
    <t>Bethel University (TN)</t>
  </si>
  <si>
    <t>Biola University</t>
  </si>
  <si>
    <t>CA</t>
  </si>
  <si>
    <t>West Coast</t>
  </si>
  <si>
    <t>Boise State University</t>
  </si>
  <si>
    <t>ID</t>
  </si>
  <si>
    <t>Rocky Mts</t>
  </si>
  <si>
    <t>Boston College</t>
  </si>
  <si>
    <t>Boston University</t>
  </si>
  <si>
    <t>Bowdoin College</t>
  </si>
  <si>
    <t>Bradley University</t>
  </si>
  <si>
    <t>Brandeis University</t>
  </si>
  <si>
    <t>Bridgewater State University</t>
  </si>
  <si>
    <t>Brigham Young University(2)</t>
  </si>
  <si>
    <t>UT</t>
  </si>
  <si>
    <t>Brown University</t>
  </si>
  <si>
    <t>RI</t>
  </si>
  <si>
    <t>Bryant University</t>
  </si>
  <si>
    <t>Bryn Mawr College</t>
  </si>
  <si>
    <t>Bucknell University</t>
  </si>
  <si>
    <t>Butler University</t>
  </si>
  <si>
    <t>IN</t>
  </si>
  <si>
    <t>California Institute of Technology</t>
  </si>
  <si>
    <t>California Poly State U. - San Luis Obispo</t>
  </si>
  <si>
    <t>California State Poly. U. - Pomona</t>
  </si>
  <si>
    <t>California State University - Long Beach</t>
  </si>
  <si>
    <t>California State University - Los Angeles</t>
  </si>
  <si>
    <t>California State University - Northridge</t>
  </si>
  <si>
    <t>Calvin University</t>
  </si>
  <si>
    <t>Carleton College</t>
  </si>
  <si>
    <t>MN</t>
  </si>
  <si>
    <t>Plains</t>
  </si>
  <si>
    <t>Carnegie Mellon University</t>
  </si>
  <si>
    <t>Case Western Reserve University</t>
  </si>
  <si>
    <t>Catawba College</t>
  </si>
  <si>
    <t>NC</t>
  </si>
  <si>
    <t>Catholic University</t>
  </si>
  <si>
    <t>Centre College</t>
  </si>
  <si>
    <t>KY</t>
  </si>
  <si>
    <t>Champlain College</t>
  </si>
  <si>
    <t>Chapman University</t>
  </si>
  <si>
    <t>Christopher Newport University</t>
  </si>
  <si>
    <t>VA</t>
  </si>
  <si>
    <t>Claremont McKenna College</t>
  </si>
  <si>
    <t>Clark University</t>
  </si>
  <si>
    <t>Clarkson University</t>
  </si>
  <si>
    <t>Clemson University</t>
  </si>
  <si>
    <t>SC</t>
  </si>
  <si>
    <t xml:space="preserve">Coastal Carolina University </t>
  </si>
  <si>
    <t>Coe College</t>
  </si>
  <si>
    <t>IA</t>
  </si>
  <si>
    <t>Colby College</t>
  </si>
  <si>
    <t>Colgate University</t>
  </si>
  <si>
    <t>College of Charleston</t>
  </si>
  <si>
    <t>College of Wooster</t>
  </si>
  <si>
    <t>College of the Atlantic</t>
  </si>
  <si>
    <t>College of the Holy Cross</t>
  </si>
  <si>
    <t>Colorado College</t>
  </si>
  <si>
    <t>CO</t>
  </si>
  <si>
    <t>Colorado School of Mines</t>
  </si>
  <si>
    <t>Colorado State University - Fort Collins</t>
  </si>
  <si>
    <t>Columbia College (MO)</t>
  </si>
  <si>
    <t>MO</t>
  </si>
  <si>
    <t>Columbia University</t>
  </si>
  <si>
    <t>Connecticut College</t>
  </si>
  <si>
    <t>CT</t>
  </si>
  <si>
    <t>Cornell College</t>
  </si>
  <si>
    <t>Cornell University</t>
  </si>
  <si>
    <t>Creighton University</t>
  </si>
  <si>
    <t>NE</t>
  </si>
  <si>
    <t>Daemen University</t>
  </si>
  <si>
    <t>Dartmouth College</t>
  </si>
  <si>
    <t>NH</t>
  </si>
  <si>
    <t>Davidson College</t>
  </si>
  <si>
    <t>DePaul University</t>
  </si>
  <si>
    <t>DePauw University</t>
  </si>
  <si>
    <t>Denison University</t>
  </si>
  <si>
    <t>Dickinson College</t>
  </si>
  <si>
    <t>Drake University</t>
  </si>
  <si>
    <t>Drew University</t>
  </si>
  <si>
    <t>NJ</t>
  </si>
  <si>
    <t>Drexel University</t>
  </si>
  <si>
    <t>Duke University</t>
  </si>
  <si>
    <t>Duquesne University</t>
  </si>
  <si>
    <t>Earlham College</t>
  </si>
  <si>
    <t>East Carolina University</t>
  </si>
  <si>
    <t>Eastern Michigan University</t>
  </si>
  <si>
    <t>Eckerd College</t>
  </si>
  <si>
    <t>Elon University</t>
  </si>
  <si>
    <t>Embry Riddle Aeronautical U. - Daytona</t>
  </si>
  <si>
    <t>Embry Riddle Aeronautical U. - Prescott</t>
  </si>
  <si>
    <t>Emerson College</t>
  </si>
  <si>
    <t>Emmanuel College</t>
  </si>
  <si>
    <t>Emory University/Oxford College</t>
  </si>
  <si>
    <t>Eugene Lang College, The New School</t>
  </si>
  <si>
    <t>Evergreen State College</t>
  </si>
  <si>
    <t>WA</t>
  </si>
  <si>
    <t>Fairfield University</t>
  </si>
  <si>
    <t>Fairleigh Dickinson University</t>
  </si>
  <si>
    <t>Fashion Institute of Technology</t>
  </si>
  <si>
    <t>Flagler College</t>
  </si>
  <si>
    <t>Florida Institute of Technology</t>
  </si>
  <si>
    <t>Florida Southern University</t>
  </si>
  <si>
    <t>Florida State University</t>
  </si>
  <si>
    <t>Fordham University</t>
  </si>
  <si>
    <t>Franklin &amp; Marshall College</t>
  </si>
  <si>
    <t>Furman University</t>
  </si>
  <si>
    <t>Gallaudet University</t>
  </si>
  <si>
    <t>Gannon University</t>
  </si>
  <si>
    <t>George Mason University</t>
  </si>
  <si>
    <t>George Washington University</t>
  </si>
  <si>
    <t>Georgetown University</t>
  </si>
  <si>
    <t>Georgia Institute of Technology</t>
  </si>
  <si>
    <t>Georgia State University</t>
  </si>
  <si>
    <t>Gettysburg College</t>
  </si>
  <si>
    <t>Gonzaga University</t>
  </si>
  <si>
    <t>Gordon College</t>
  </si>
  <si>
    <t>Goshen College</t>
  </si>
  <si>
    <t>Goucher College</t>
  </si>
  <si>
    <t>MD</t>
  </si>
  <si>
    <t>Grand Valley State University</t>
  </si>
  <si>
    <t>Grinnell College</t>
  </si>
  <si>
    <t>Guilford College</t>
  </si>
  <si>
    <t>Gustavus Adolphus College</t>
  </si>
  <si>
    <t>Hamilton College</t>
  </si>
  <si>
    <t>Hampden-Sydney College</t>
  </si>
  <si>
    <t>Hampshire College</t>
  </si>
  <si>
    <t>Hanover College</t>
  </si>
  <si>
    <t>Harvard University</t>
  </si>
  <si>
    <t>Harvey Mudd College</t>
  </si>
  <si>
    <t>Haverford College</t>
  </si>
  <si>
    <t>High Point University</t>
  </si>
  <si>
    <t>Hillsdale College</t>
  </si>
  <si>
    <t>Hobart and William Smith Colleges</t>
  </si>
  <si>
    <t>Hofstra University</t>
  </si>
  <si>
    <t>Hollins University</t>
  </si>
  <si>
    <t>Hood College</t>
  </si>
  <si>
    <t>Hope College</t>
  </si>
  <si>
    <t>Howard University</t>
  </si>
  <si>
    <t>Illinois Institute of Technology</t>
  </si>
  <si>
    <t>Illinois Wesleyan University</t>
  </si>
  <si>
    <t>Indiana University - Bloomington</t>
  </si>
  <si>
    <t>Iona University</t>
  </si>
  <si>
    <t>Iowa State University</t>
  </si>
  <si>
    <t>Ithaca College</t>
  </si>
  <si>
    <t>James Madison University</t>
  </si>
  <si>
    <t>John Brown University</t>
  </si>
  <si>
    <t>AR</t>
  </si>
  <si>
    <t>Johns Hopkins University</t>
  </si>
  <si>
    <t>Juniata College</t>
  </si>
  <si>
    <t>Kalamazoo College</t>
  </si>
  <si>
    <t>Kansas State University</t>
  </si>
  <si>
    <t>KS</t>
  </si>
  <si>
    <t>Kenyon College</t>
  </si>
  <si>
    <t>Keuka College</t>
  </si>
  <si>
    <t xml:space="preserve">King's College </t>
  </si>
  <si>
    <t>Knox College</t>
  </si>
  <si>
    <t>La Salle University</t>
  </si>
  <si>
    <t>Lafayette College</t>
  </si>
  <si>
    <t>Lake Forest College</t>
  </si>
  <si>
    <t>Lawrence Technological University</t>
  </si>
  <si>
    <t>Lawrence University</t>
  </si>
  <si>
    <t>Lehigh University</t>
  </si>
  <si>
    <t>Lewis &amp; Clark College</t>
  </si>
  <si>
    <t>OR</t>
  </si>
  <si>
    <t>Lindenwood University</t>
  </si>
  <si>
    <t>Linfield College</t>
  </si>
  <si>
    <t>Long Island University</t>
  </si>
  <si>
    <t>Longwood University</t>
  </si>
  <si>
    <t>Louisiana State University</t>
  </si>
  <si>
    <t>LA</t>
  </si>
  <si>
    <t>Loyola Marymount University</t>
  </si>
  <si>
    <t>Loyola University Chicago</t>
  </si>
  <si>
    <t>Loyola University Maryland</t>
  </si>
  <si>
    <t>Loyola University New Orleans</t>
  </si>
  <si>
    <t>Lycoming College</t>
  </si>
  <si>
    <t>Lynn University</t>
  </si>
  <si>
    <t>Macalester College</t>
  </si>
  <si>
    <t>Malone University</t>
  </si>
  <si>
    <t>Manhattan College</t>
  </si>
  <si>
    <t>Marist College</t>
  </si>
  <si>
    <t>Marquette University</t>
  </si>
  <si>
    <t>Massachusetts Institute of Technology</t>
  </si>
  <si>
    <t>McDaniel College</t>
  </si>
  <si>
    <t>Mercer University</t>
  </si>
  <si>
    <t>Meredith College</t>
  </si>
  <si>
    <t>Merrimack College</t>
  </si>
  <si>
    <t>Miami University (Ohio)</t>
  </si>
  <si>
    <t>Michigan State University</t>
  </si>
  <si>
    <t>Michigan Technological University</t>
  </si>
  <si>
    <t>Middlebury College</t>
  </si>
  <si>
    <t>Milwaukee School of Engineering</t>
  </si>
  <si>
    <t>Mississippi State University</t>
  </si>
  <si>
    <t>MS</t>
  </si>
  <si>
    <t>Missouri U. of Science and Technology</t>
  </si>
  <si>
    <t>Monmouth University</t>
  </si>
  <si>
    <t>Montana State University</t>
  </si>
  <si>
    <t>MT</t>
  </si>
  <si>
    <t>Moravian University</t>
  </si>
  <si>
    <t>Morehouse University</t>
  </si>
  <si>
    <t>Mount Holyoke College</t>
  </si>
  <si>
    <t>Muhlenberg College</t>
  </si>
  <si>
    <t>Muskingum University</t>
  </si>
  <si>
    <t>Nazareth College</t>
  </si>
  <si>
    <t>New College of Florida</t>
  </si>
  <si>
    <t>New Jersey Institute of Technology</t>
  </si>
  <si>
    <t>New Mexico Tech</t>
  </si>
  <si>
    <t>NM</t>
  </si>
  <si>
    <t>New York University</t>
  </si>
  <si>
    <t>North Carolina State University - Raleigh</t>
  </si>
  <si>
    <t>Northeastern Illinois University</t>
  </si>
  <si>
    <t>Northeastern University</t>
  </si>
  <si>
    <t>Northern Arizona University</t>
  </si>
  <si>
    <t>Northern Illinois University</t>
  </si>
  <si>
    <t>Northern Michigan University</t>
  </si>
  <si>
    <t>Northwestern University</t>
  </si>
  <si>
    <t>Nova Southeastern University</t>
  </si>
  <si>
    <t>Oberlin College and Conservatory</t>
  </si>
  <si>
    <t>Occidental College</t>
  </si>
  <si>
    <t>Oglethorpe University</t>
  </si>
  <si>
    <t>Ohio Northern University</t>
  </si>
  <si>
    <t>Ohio State University - Columbus</t>
  </si>
  <si>
    <t>Ohio University</t>
  </si>
  <si>
    <t>Ohio Wesleyan University</t>
  </si>
  <si>
    <t>Oklahoma State University</t>
  </si>
  <si>
    <t>OK</t>
  </si>
  <si>
    <t>Old Dominion University</t>
  </si>
  <si>
    <t>Olin College of Engineering</t>
  </si>
  <si>
    <t>Pace University</t>
  </si>
  <si>
    <t>Parsons, The New School</t>
  </si>
  <si>
    <t>Penn State U - Erie, Behrend College</t>
  </si>
  <si>
    <t>Penn State U - University Park</t>
  </si>
  <si>
    <t>Pepperdine University</t>
  </si>
  <si>
    <t>Pitzer College</t>
  </si>
  <si>
    <t>Pomona College</t>
  </si>
  <si>
    <t>Pratt Institute</t>
  </si>
  <si>
    <t>Prescott College</t>
  </si>
  <si>
    <t>Princeton University</t>
  </si>
  <si>
    <t>Principia College</t>
  </si>
  <si>
    <t>Providence College</t>
  </si>
  <si>
    <t>Purdue University - West Lafayette</t>
  </si>
  <si>
    <t>Queens University of Charlotte</t>
  </si>
  <si>
    <t>Quinnipiac University</t>
  </si>
  <si>
    <t>Ramapo College of New Jersey</t>
  </si>
  <si>
    <t>Randolph College</t>
  </si>
  <si>
    <t>Randolph-Macon College</t>
  </si>
  <si>
    <t>Reed College</t>
  </si>
  <si>
    <t>Regis University</t>
  </si>
  <si>
    <t>Rensselaer Polytechnic Institute</t>
  </si>
  <si>
    <t>Rhode Island School of Design</t>
  </si>
  <si>
    <t>Rhodes College</t>
  </si>
  <si>
    <t>Rice University</t>
  </si>
  <si>
    <t>Roanoke College</t>
  </si>
  <si>
    <t>Robert Morris University</t>
  </si>
  <si>
    <t>Rochester Institute of Technology</t>
  </si>
  <si>
    <t>Rollins College</t>
  </si>
  <si>
    <t>Rose-Hulman Inst. of Technology</t>
  </si>
  <si>
    <t>Rosemont College</t>
  </si>
  <si>
    <t>Rowan University</t>
  </si>
  <si>
    <t>SUNY Binghamton</t>
  </si>
  <si>
    <t>SUNY Buffalo</t>
  </si>
  <si>
    <t>SUNY Geneseo</t>
  </si>
  <si>
    <t>SUNY Maritime</t>
  </si>
  <si>
    <t>SUNY Purchase</t>
  </si>
  <si>
    <t>SUNY Stony Brook</t>
  </si>
  <si>
    <t>Sacred Heart University</t>
  </si>
  <si>
    <t>Saint Anselm College</t>
  </si>
  <si>
    <t>Saint Joseph's University</t>
  </si>
  <si>
    <t>Saint Louis University</t>
  </si>
  <si>
    <t>Saint Mary's College - Indiana</t>
  </si>
  <si>
    <t>Saint Mary's College of California</t>
  </si>
  <si>
    <t>Saint Michael's College</t>
  </si>
  <si>
    <t>Salisbury University</t>
  </si>
  <si>
    <t>Salve Regina University</t>
  </si>
  <si>
    <t>San Diego State University</t>
  </si>
  <si>
    <t>San Francisco State University</t>
  </si>
  <si>
    <t>San Jose State University</t>
  </si>
  <si>
    <t>Santa Clara University</t>
  </si>
  <si>
    <t>Sarah Lawrence College</t>
  </si>
  <si>
    <t>Scripps College</t>
  </si>
  <si>
    <t>Seattle University</t>
  </si>
  <si>
    <t>Seton Hill University</t>
  </si>
  <si>
    <t>Sewanee - University of the South</t>
  </si>
  <si>
    <t>Siena College</t>
  </si>
  <si>
    <t>Skidmore College</t>
  </si>
  <si>
    <t>Slippery Rock University</t>
  </si>
  <si>
    <t>Smith College</t>
  </si>
  <si>
    <t>Soka University of America</t>
  </si>
  <si>
    <t>Southeastern Louisiana University</t>
  </si>
  <si>
    <t>Southern Methodist University</t>
  </si>
  <si>
    <t>Southwestern University</t>
  </si>
  <si>
    <t>Spelman College</t>
  </si>
  <si>
    <t>Springfield College</t>
  </si>
  <si>
    <t>St. Cloud State University</t>
  </si>
  <si>
    <t>St. John Fisher University</t>
  </si>
  <si>
    <t>St. John's College - Annapolis</t>
  </si>
  <si>
    <t>St. John's College - Santa Fe</t>
  </si>
  <si>
    <t>St. John's University - New York</t>
  </si>
  <si>
    <t>St. Lawrence University</t>
  </si>
  <si>
    <t>St. Mary's College of Maryland</t>
  </si>
  <si>
    <t>St. Mary's University (TX)</t>
  </si>
  <si>
    <t>St. Norbert College</t>
  </si>
  <si>
    <t>St. Olaf College</t>
  </si>
  <si>
    <t>Stanford University</t>
  </si>
  <si>
    <t>Stetson University</t>
  </si>
  <si>
    <t>Stevens Institute of Technology</t>
  </si>
  <si>
    <t>Stonehill College</t>
  </si>
  <si>
    <t>Suffolk University</t>
  </si>
  <si>
    <t>Susquehanna College</t>
  </si>
  <si>
    <t>Swarthmore College</t>
  </si>
  <si>
    <t>Sweet Briar College</t>
  </si>
  <si>
    <t>Syracuse University</t>
  </si>
  <si>
    <t>Temple University</t>
  </si>
  <si>
    <t>Texas A &amp; M University</t>
  </si>
  <si>
    <t>Texas Christian University</t>
  </si>
  <si>
    <t>Texas Tech University</t>
  </si>
  <si>
    <t>The Citadel</t>
  </si>
  <si>
    <t>The College of New Jersey</t>
  </si>
  <si>
    <t>The New School College of Performing Arts</t>
  </si>
  <si>
    <t>Towson University</t>
  </si>
  <si>
    <t>Trinity College</t>
  </si>
  <si>
    <t>Trinity University</t>
  </si>
  <si>
    <t>Tufts University</t>
  </si>
  <si>
    <t>Tulane University</t>
  </si>
  <si>
    <t>Tuskegee University</t>
  </si>
  <si>
    <t>Union College</t>
  </si>
  <si>
    <t>University of Alabama - Birmingham</t>
  </si>
  <si>
    <t>University of Alabama - Tuscaloosa</t>
  </si>
  <si>
    <t>University of Arizona</t>
  </si>
  <si>
    <t>University of Arkansas</t>
  </si>
  <si>
    <t>University of California - Berkeley</t>
  </si>
  <si>
    <t>University of California - Davis</t>
  </si>
  <si>
    <t>University of California - Irvine</t>
  </si>
  <si>
    <t>University of California - Los Angeles</t>
  </si>
  <si>
    <t>University of California - Merced</t>
  </si>
  <si>
    <t>University of California - Riverside</t>
  </si>
  <si>
    <t>University of California - San Diego</t>
  </si>
  <si>
    <t>University of California - Santa Barbara</t>
  </si>
  <si>
    <t>University of California - Santa Cruz</t>
  </si>
  <si>
    <t>University of Central Florida</t>
  </si>
  <si>
    <t>University of Chicago</t>
  </si>
  <si>
    <t>University of Cincinnati</t>
  </si>
  <si>
    <t>University of Colorado - Boulder</t>
  </si>
  <si>
    <t>University of Colorado - Colorado Springs</t>
  </si>
  <si>
    <t>University of Colorado - Denver</t>
  </si>
  <si>
    <t>University of Connecticut</t>
  </si>
  <si>
    <t>University of Dallas</t>
  </si>
  <si>
    <t>University of Dayton</t>
  </si>
  <si>
    <t>University of Delaware</t>
  </si>
  <si>
    <t>DE</t>
  </si>
  <si>
    <t>University of Denver</t>
  </si>
  <si>
    <t>University of Detroit Mercy</t>
  </si>
  <si>
    <t>University of Florida</t>
  </si>
  <si>
    <t>University of Georgia</t>
  </si>
  <si>
    <t>University of Hawaii - Manoa</t>
  </si>
  <si>
    <t>HI</t>
  </si>
  <si>
    <t>University of Houston</t>
  </si>
  <si>
    <t>University of Illinois - Chicago</t>
  </si>
  <si>
    <t>University of Illinois - Urbana Champaign</t>
  </si>
  <si>
    <t>University of Iowa</t>
  </si>
  <si>
    <t>University of Kansas</t>
  </si>
  <si>
    <t>University of Kentucky</t>
  </si>
  <si>
    <t>University of Louisville</t>
  </si>
  <si>
    <t>University of Lynchburg</t>
  </si>
  <si>
    <t>University of Maine - Orono</t>
  </si>
  <si>
    <t>University of Mary Washington</t>
  </si>
  <si>
    <t>University of Maryland - Baltimore County</t>
  </si>
  <si>
    <t>University of Maryland - College Park</t>
  </si>
  <si>
    <t>University of Massachusetts - Amherst</t>
  </si>
  <si>
    <t>University of Massachusetts - Boston</t>
  </si>
  <si>
    <t>University of Massachusetts - Dartmouth</t>
  </si>
  <si>
    <t>University of Massachusetts - Lowell</t>
  </si>
  <si>
    <t>University of Memphis</t>
  </si>
  <si>
    <t>University of Miami</t>
  </si>
  <si>
    <t>University of Michigan - Ann Arbor</t>
  </si>
  <si>
    <t>University of Michigan - Dearborn</t>
  </si>
  <si>
    <t>University of Minnesota - Duluth</t>
  </si>
  <si>
    <t>University of Minnesota - Twin Cities</t>
  </si>
  <si>
    <t>University of Mississippi</t>
  </si>
  <si>
    <t>University of Missouri - Columbia</t>
  </si>
  <si>
    <t>University of Nebraska - Lincoln</t>
  </si>
  <si>
    <t>University of Nevada - Las Vegas</t>
  </si>
  <si>
    <t>NV</t>
  </si>
  <si>
    <t>University of Nevada - Reno</t>
  </si>
  <si>
    <t>University of New Hampshire</t>
  </si>
  <si>
    <t>University of New Haven</t>
  </si>
  <si>
    <t>University of New Mexico</t>
  </si>
  <si>
    <t>University of North Carolina - Asheville</t>
  </si>
  <si>
    <t>University of North Carolina - Chapel Hill</t>
  </si>
  <si>
    <t>University of North Carolina - Charlotte</t>
  </si>
  <si>
    <t>University of North Carolina - Wilmington</t>
  </si>
  <si>
    <t>University of North Carolina Sch. of the Arts</t>
  </si>
  <si>
    <t>University of North Dakota</t>
  </si>
  <si>
    <t>ND</t>
  </si>
  <si>
    <t>University of North Florida</t>
  </si>
  <si>
    <t>University of North Texas</t>
  </si>
  <si>
    <t>University of Northern Iowa</t>
  </si>
  <si>
    <t>University of Notre Dame</t>
  </si>
  <si>
    <t>University of Oklahoma</t>
  </si>
  <si>
    <t>University of Oregon</t>
  </si>
  <si>
    <t>University of Pennsylvania</t>
  </si>
  <si>
    <t>University of Pittsburgh</t>
  </si>
  <si>
    <t>University of Portland</t>
  </si>
  <si>
    <t>University of Puget Sound</t>
  </si>
  <si>
    <t>University of Redlands</t>
  </si>
  <si>
    <t>University of Rhode Island</t>
  </si>
  <si>
    <t>University of Richmond</t>
  </si>
  <si>
    <t>University of Rochester</t>
  </si>
  <si>
    <t>University of Saint Joseph</t>
  </si>
  <si>
    <t>University of San Diego</t>
  </si>
  <si>
    <t>University of San Francisco</t>
  </si>
  <si>
    <t>University of South Carolina</t>
  </si>
  <si>
    <t>University of South Florida</t>
  </si>
  <si>
    <t>University of Southern California</t>
  </si>
  <si>
    <t>University of Tampa</t>
  </si>
  <si>
    <t>University of Tennesee - Knoxville</t>
  </si>
  <si>
    <t>University of Texas - Austin</t>
  </si>
  <si>
    <t>University of Texas - Dallas</t>
  </si>
  <si>
    <t>University of Texas - El Paso</t>
  </si>
  <si>
    <t>University of Texas - San Antonio</t>
  </si>
  <si>
    <t>University of Toledo</t>
  </si>
  <si>
    <t>University of Tulsa</t>
  </si>
  <si>
    <t>University of Utah</t>
  </si>
  <si>
    <t>University of Vermont</t>
  </si>
  <si>
    <t>University of Virginia</t>
  </si>
  <si>
    <t>University of Washington - Seattle</t>
  </si>
  <si>
    <t>University of Wisconsin - Madison</t>
  </si>
  <si>
    <t>University of Wisconsin - Milwaukee</t>
  </si>
  <si>
    <t>University of the Pacific</t>
  </si>
  <si>
    <t>Ursinus College</t>
  </si>
  <si>
    <t>Utica College</t>
  </si>
  <si>
    <t>Valparaiso University</t>
  </si>
  <si>
    <t>Vanderbilt University</t>
  </si>
  <si>
    <t>Vassar College</t>
  </si>
  <si>
    <t>Villanova University</t>
  </si>
  <si>
    <t>Virginia Commonwealth University</t>
  </si>
  <si>
    <t>Virginia Military Institute</t>
  </si>
  <si>
    <t>Virginia Tech</t>
  </si>
  <si>
    <t>Wabash College</t>
  </si>
  <si>
    <t>Wake Forest University</t>
  </si>
  <si>
    <t>Warren Wilson College</t>
  </si>
  <si>
    <t>Wartburg College</t>
  </si>
  <si>
    <t>Washington &amp; Jefferson College</t>
  </si>
  <si>
    <t>Washington College</t>
  </si>
  <si>
    <t>Washington State University</t>
  </si>
  <si>
    <t>Washington University in St. Louis</t>
  </si>
  <si>
    <t>Washington and Lee University</t>
  </si>
  <si>
    <t>Wellesley College</t>
  </si>
  <si>
    <t>Wentworth Institute of Technology</t>
  </si>
  <si>
    <t>Wesleyan University</t>
  </si>
  <si>
    <t>Western Washington University</t>
  </si>
  <si>
    <t>Westminster College (PA)</t>
  </si>
  <si>
    <t>Westminster University (UT)</t>
  </si>
  <si>
    <t>Westmont College</t>
  </si>
  <si>
    <t>Wheaton College (IL)</t>
  </si>
  <si>
    <t>Wheaton College (MA)</t>
  </si>
  <si>
    <t>Whitman College</t>
  </si>
  <si>
    <t>Whitworth College</t>
  </si>
  <si>
    <t>Widener University</t>
  </si>
  <si>
    <t>Wilkes University</t>
  </si>
  <si>
    <t>Willamette University</t>
  </si>
  <si>
    <t>Williams College</t>
  </si>
  <si>
    <t>Winona State University</t>
  </si>
  <si>
    <t>Wittenberg University</t>
  </si>
  <si>
    <t>Wofford College</t>
  </si>
  <si>
    <t>Worcester Polytechnic Institute</t>
  </si>
  <si>
    <t>Xavier University of Louisiana</t>
  </si>
  <si>
    <t>Yale University</t>
  </si>
  <si>
    <t>Yeshiva University</t>
  </si>
  <si>
    <t>York College of Pennsylvania</t>
  </si>
  <si>
    <t>FAFSA</t>
  </si>
  <si>
    <t>CSS Profile</t>
  </si>
  <si>
    <t>N/R</t>
  </si>
  <si>
    <t>The Jewish Theological Seminary</t>
  </si>
  <si>
    <t>Application for Institutional Financial Aid</t>
  </si>
  <si>
    <t>Average Merit Award as a % of Cost of Attendance*</t>
  </si>
  <si>
    <t>Princeton Form</t>
  </si>
  <si>
    <t>U Chicago Form</t>
  </si>
  <si>
    <t>College of William &amp; Mary</t>
  </si>
  <si>
    <t>Percent of Non-Need Undergrads Paying Full COA</t>
  </si>
  <si>
    <t>Average Percent 
of Need Met 
(All Undergrads)</t>
  </si>
  <si>
    <t>Average Percent 
of Need Unmet
(All Undergrads)</t>
  </si>
  <si>
    <t>Percent of Non-Need Undergrads Receiving Merit Awards</t>
  </si>
  <si>
    <t>Average Merit Award to Non-need Undergrads</t>
  </si>
  <si>
    <t>2024-25
Total Cost of Attendance (in-state)</t>
  </si>
  <si>
    <t>2024-25
Total Cost of Attendance (out-of-state)</t>
  </si>
  <si>
    <t>Indiana University - Indianapolis</t>
  </si>
  <si>
    <t>NR</t>
  </si>
  <si>
    <t>2021-22</t>
  </si>
  <si>
    <t>2023-24</t>
  </si>
  <si>
    <t>2022-23</t>
  </si>
  <si>
    <t>2020-21</t>
  </si>
  <si>
    <t>2019-20</t>
  </si>
  <si>
    <t>Public/
Private</t>
  </si>
  <si>
    <t>Public</t>
  </si>
  <si>
    <t>Private</t>
  </si>
  <si>
    <t>University of Scranton</t>
  </si>
  <si>
    <t>2024-25</t>
  </si>
  <si>
    <t>CDS Year</t>
  </si>
  <si>
    <t xml:space="preserve">Need-based and Merit Aid for Domestic Undergraduates </t>
  </si>
  <si>
    <t>NOTES:</t>
  </si>
  <si>
    <t>Sources:</t>
  </si>
  <si>
    <r>
      <t xml:space="preserve">* </t>
    </r>
    <r>
      <rPr>
        <i/>
        <sz val="14"/>
        <color theme="1"/>
        <rFont val="Arial Nova Cond"/>
      </rPr>
      <t xml:space="preserve">Average Merit Award as a % of Cost of Attendance </t>
    </r>
    <r>
      <rPr>
        <sz val="14"/>
        <color theme="1"/>
        <rFont val="Arial Nova Cond"/>
      </rPr>
      <t>uses the Total Cost of Attendance (out-of-state) for Public Universities.</t>
    </r>
  </si>
  <si>
    <t>(1) All colleges with data from CDS Year 2024-25 sourced from Jennie Kent, Jeff Levy, and Big J Educational Consulting, 2025</t>
  </si>
  <si>
    <t>(2) All other CDS Years sourced from Collegedata.com as of August 15 2025</t>
  </si>
  <si>
    <t>Based on the Common Data Set</t>
  </si>
  <si>
    <t>Merit Aid Data</t>
  </si>
  <si>
    <t>Need-based Aid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</si>
</sst>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23">
    <font>
      <sz val="12"/>
      <color theme="1"/>
      <name val="HelveticaNeue"/>
      <family val="2"/>
    </font>
    <font>
      <sz val="12"/>
      <color theme="1"/>
      <name val="HelveticaNeue"/>
      <family val="2"/>
    </font>
    <font>
      <sz val="18"/>
      <color theme="3"/>
      <name val="Avenir Next Condensed Medium"/>
      <family val="2"/>
      <scheme val="major"/>
    </font>
    <font>
      <b/>
      <sz val="15"/>
      <color theme="3"/>
      <name val="HelveticaNeue"/>
      <family val="2"/>
    </font>
    <font>
      <b/>
      <sz val="13"/>
      <color theme="3"/>
      <name val="HelveticaNeue"/>
      <family val="2"/>
    </font>
    <font>
      <b/>
      <sz val="11"/>
      <color theme="3"/>
      <name val="HelveticaNeue"/>
      <family val="2"/>
    </font>
    <font>
      <sz val="12"/>
      <color rgb="FF006100"/>
      <name val="HelveticaNeue"/>
      <family val="2"/>
    </font>
    <font>
      <sz val="12"/>
      <color rgb="FF9C0006"/>
      <name val="HelveticaNeue"/>
      <family val="2"/>
    </font>
    <font>
      <sz val="12"/>
      <color rgb="FF9C5700"/>
      <name val="HelveticaNeue"/>
      <family val="2"/>
    </font>
    <font>
      <sz val="12"/>
      <color rgb="FF3F3F76"/>
      <name val="HelveticaNeue"/>
      <family val="2"/>
    </font>
    <font>
      <b/>
      <sz val="12"/>
      <color rgb="FF3F3F3F"/>
      <name val="HelveticaNeue"/>
      <family val="2"/>
    </font>
    <font>
      <b/>
      <sz val="12"/>
      <color rgb="FFFA7D00"/>
      <name val="HelveticaNeue"/>
      <family val="2"/>
    </font>
    <font>
      <sz val="12"/>
      <color rgb="FFFA7D00"/>
      <name val="HelveticaNeue"/>
      <family val="2"/>
    </font>
    <font>
      <b/>
      <sz val="12"/>
      <color theme="0"/>
      <name val="HelveticaNeue"/>
      <family val="2"/>
    </font>
    <font>
      <sz val="12"/>
      <color rgb="FFFF0000"/>
      <name val="HelveticaNeue"/>
      <family val="2"/>
    </font>
    <font>
      <i/>
      <sz val="12"/>
      <color rgb="FF7F7F7F"/>
      <name val="HelveticaNeue"/>
      <family val="2"/>
    </font>
    <font>
      <b/>
      <sz val="12"/>
      <color theme="1"/>
      <name val="HelveticaNeue"/>
      <family val="2"/>
    </font>
    <font>
      <sz val="12"/>
      <color theme="0"/>
      <name val="HelveticaNeue"/>
      <family val="2"/>
    </font>
    <font>
      <sz val="14"/>
      <color theme="1"/>
      <name val="Arial Nova Cond"/>
    </font>
    <font>
      <sz val="16"/>
      <color theme="1"/>
      <name val="Arial Nova Cond"/>
    </font>
    <font>
      <b/>
      <sz val="24"/>
      <color theme="9" tint="-0.249977111117893"/>
      <name val="Arial Nova Cond"/>
    </font>
    <font>
      <i/>
      <sz val="14"/>
      <color theme="1"/>
      <name val="Arial Nova Cond"/>
    </font>
    <font>
      <sz val="20"/>
      <color theme="1"/>
      <name val="Arial Nova Cond 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5" tint="-0.499984740745262"/>
      </top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 style="medium">
        <color theme="9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9" tint="-0.249977111117893"/>
      </bottom>
      <diagonal/>
    </border>
    <border>
      <left/>
      <right/>
      <top style="medium">
        <color indexed="64"/>
      </top>
      <bottom style="medium">
        <color theme="9" tint="-0.249977111117893"/>
      </bottom>
      <diagonal/>
    </border>
    <border>
      <left/>
      <right style="medium">
        <color indexed="64"/>
      </right>
      <top style="medium">
        <color indexed="64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medium">
        <color indexed="64"/>
      </right>
      <top style="medium">
        <color theme="9" tint="-0.24997711111789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theme="5" tint="-0.499984740745262"/>
      </top>
      <bottom style="thin">
        <color theme="4" tint="-0.499984740745262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164" fontId="18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3" fontId="18" fillId="0" borderId="0" xfId="44" applyNumberFormat="1" applyFont="1" applyAlignment="1">
      <alignment horizontal="center" vertical="center"/>
    </xf>
    <xf numFmtId="9" fontId="18" fillId="0" borderId="0" xfId="2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3" xfId="0" quotePrefix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8" xfId="0" applyFont="1" applyFill="1" applyBorder="1" applyAlignment="1">
      <alignment horizontal="center" vertical="center" wrapText="1"/>
    </xf>
    <xf numFmtId="9" fontId="18" fillId="0" borderId="19" xfId="2" applyFont="1" applyBorder="1" applyAlignment="1">
      <alignment horizontal="center" vertical="center"/>
    </xf>
    <xf numFmtId="9" fontId="18" fillId="0" borderId="20" xfId="2" applyFont="1" applyBorder="1" applyAlignment="1">
      <alignment horizontal="center" vertical="center"/>
    </xf>
    <xf numFmtId="9" fontId="18" fillId="0" borderId="21" xfId="2" applyFont="1" applyBorder="1" applyAlignment="1">
      <alignment horizontal="center" vertical="center"/>
    </xf>
    <xf numFmtId="9" fontId="18" fillId="0" borderId="22" xfId="2" applyFont="1" applyBorder="1" applyAlignment="1">
      <alignment horizontal="center" vertical="center"/>
    </xf>
    <xf numFmtId="164" fontId="18" fillId="0" borderId="22" xfId="1" applyNumberFormat="1" applyFont="1" applyBorder="1" applyAlignment="1">
      <alignment horizontal="center" vertical="center"/>
    </xf>
    <xf numFmtId="9" fontId="18" fillId="0" borderId="23" xfId="2" applyFont="1" applyBorder="1" applyAlignment="1">
      <alignment horizontal="center" vertical="center"/>
    </xf>
    <xf numFmtId="9" fontId="18" fillId="0" borderId="11" xfId="2" applyFont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 wrapText="1"/>
    </xf>
    <xf numFmtId="0" fontId="19" fillId="33" borderId="24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0" fontId="22" fillId="33" borderId="14" xfId="0" applyFont="1" applyFill="1" applyBorder="1" applyAlignment="1">
      <alignment horizontal="center" vertical="center"/>
    </xf>
    <xf numFmtId="0" fontId="22" fillId="33" borderId="16" xfId="0" applyFont="1" applyFill="1" applyBorder="1" applyAlignment="1">
      <alignment horizontal="center" vertical="center"/>
    </xf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44" builtinId="3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17"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medium">
          <color theme="9" tint="-0.249977111117893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64" formatCode="&quot;$&quot;#,##0"/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numFmt numFmtId="164" formatCode="&quot;$&quot;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rial Nova Cond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/>
        <name val="Arial Nova Cond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2D571E-DB03-1A41-8E81-4530295B504C}" name="Table1" displayName="Table1" ref="A4:O468" totalsRowShown="0" headerRowDxfId="16" dataDxfId="15">
  <autoFilter ref="A4:O468" xr:uid="{A72D571E-DB03-1A41-8E81-4530295B504C}"/>
  <sortState xmlns:xlrd2="http://schemas.microsoft.com/office/spreadsheetml/2017/richdata2" ref="A5:O468">
    <sortCondition ref="A4:A468"/>
  </sortState>
  <tableColumns count="15">
    <tableColumn id="1" xr3:uid="{49D2C38D-4FAD-F546-96EB-EFBA3053CA04}" name="Institution" dataDxfId="14"/>
    <tableColumn id="3" xr3:uid="{48DC0458-D3E5-804E-A459-CCC5EA95489E}" name="Region" dataDxfId="13"/>
    <tableColumn id="2" xr3:uid="{333F2EFA-5DA5-734B-AA9C-1BC3B2FF2B0A}" name="State" dataDxfId="12"/>
    <tableColumn id="13" xr3:uid="{472CD7E7-CF5D-2A4A-AF8F-6AA39DFC1F41}" name="Public/_x000a_Private" dataDxfId="11"/>
    <tableColumn id="5" xr3:uid="{9DC9972E-6F01-5F46-B3F9-07D555A53AC5}" name="2024-25_x000a_Total Cost of Attendance (in-state)" dataDxfId="10" dataCellStyle="Currency"/>
    <tableColumn id="6" xr3:uid="{64C3C323-6F9A-1E4A-A827-AC823FE44DE6}" name="2024-25_x000a_Total Cost of Attendance (out-of-state)" dataDxfId="9" dataCellStyle="Currency"/>
    <tableColumn id="7" xr3:uid="{2F94B308-6351-2746-97D0-FF4311E06DCC}" name="Full-Time Undergrads" dataDxfId="8" dataCellStyle="Comma"/>
    <tableColumn id="12" xr3:uid="{3447B9E9-CED1-C140-B550-6DEC855CF398}" name="Application for Institutional Financial Aid" dataDxfId="7" dataCellStyle="Comma"/>
    <tableColumn id="8" xr3:uid="{2AA6426F-E2DA-6847-B611-C3FB1C894C42}" name="Average Percent _x000a_of Need Met _x000a_(All Undergrads)" dataDxfId="6" dataCellStyle="Percent"/>
    <tableColumn id="10" xr3:uid="{3F51FED9-48A3-FB44-9A32-F460EED0D91D}" name="Average Percent _x000a_of Need Unmet_x000a_(All Undergrads)" dataDxfId="5" dataCellStyle="Percent">
      <calculatedColumnFormula>1-I5</calculatedColumnFormula>
    </tableColumn>
    <tableColumn id="14" xr3:uid="{F6BB4F88-C665-DB44-B28D-97EB7D6F577F}" name="Percent of Non-Need Undergrads Receiving Merit Awards" dataDxfId="4" dataCellStyle="Percent"/>
    <tableColumn id="11" xr3:uid="{AAD8813C-ED28-5D41-BA29-75D35442F2D2}" name="Percent of Non-Need Undergrads Paying Full COA" dataDxfId="3" dataCellStyle="Percent">
      <calculatedColumnFormula>1-K5</calculatedColumnFormula>
    </tableColumn>
    <tableColumn id="9" xr3:uid="{C3033088-0919-F643-B1F7-A147BAA16077}" name="Average Merit Award to Non-need Undergrads" dataDxfId="2" dataCellStyle="Currency"/>
    <tableColumn id="4" xr3:uid="{C27D5F35-AD28-F145-867E-FB3F3D6CFDC7}" name="Average Merit Award as a % of Cost of Attendance*" dataDxfId="1" dataCellStyle="Currency">
      <calculatedColumnFormula>M5/F5</calculatedColumnFormula>
    </tableColumn>
    <tableColumn id="15" xr3:uid="{5F9ADE4E-81F4-0141-8CB3-9E7394A5FF1C}" name="CDS Year" dataDxfId="0">
      <calculatedColumnFormula>IF(I5=0, 2, 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CMM 2023-24">
  <a:themeElements>
    <a:clrScheme name="Custom 6">
      <a:dk1>
        <a:srgbClr val="000000"/>
      </a:dk1>
      <a:lt1>
        <a:srgbClr val="FFFFFF"/>
      </a:lt1>
      <a:dk2>
        <a:srgbClr val="3D3D3D"/>
      </a:dk2>
      <a:lt2>
        <a:srgbClr val="EBEBEB"/>
      </a:lt2>
      <a:accent1>
        <a:srgbClr val="7BA6B3"/>
      </a:accent1>
      <a:accent2>
        <a:srgbClr val="8CB64A"/>
      </a:accent2>
      <a:accent3>
        <a:srgbClr val="EBBE20"/>
      </a:accent3>
      <a:accent4>
        <a:srgbClr val="851422"/>
      </a:accent4>
      <a:accent5>
        <a:srgbClr val="E8A844"/>
      </a:accent5>
      <a:accent6>
        <a:srgbClr val="2C8395"/>
      </a:accent6>
      <a:hlink>
        <a:srgbClr val="828282"/>
      </a:hlink>
      <a:folHlink>
        <a:srgbClr val="A5A5A5"/>
      </a:folHlink>
    </a:clrScheme>
    <a:fontScheme name="Avenir Next Condensed">
      <a:majorFont>
        <a:latin typeface="Avenir Next Condensed Medium"/>
        <a:ea typeface=""/>
        <a:cs typeface=""/>
      </a:majorFont>
      <a:minorFont>
        <a:latin typeface="Avenir Next Condensed Medium"/>
        <a:ea typeface=""/>
        <a:cs typeface="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MM 2023-24" id="{9A13AFF6-FD8A-7C45-8F0C-54D207CC4B47}" vid="{1278668B-7AD9-FE42-827C-A06BEC82F91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1410-064C-004F-A35A-C692D606BB09}">
  <dimension ref="A1:Q474"/>
  <sheetViews>
    <sheetView showGridLines="0" tabSelected="1" zoomScale="120" zoomScaleNormal="120" workbookViewId="0">
      <pane xSplit="1" ySplit="4" topLeftCell="B350" activePane="bottomRight" state="frozen"/>
      <selection pane="topRight" activeCell="B1" sqref="B1"/>
      <selection pane="bottomLeft" activeCell="A3" sqref="A3"/>
      <selection pane="bottomRight" activeCell="I426" sqref="I426"/>
    </sheetView>
  </sheetViews>
  <sheetFormatPr baseColWidth="10" defaultColWidth="10.7109375" defaultRowHeight="26" customHeight="1"/>
  <cols>
    <col min="1" max="1" width="33.85546875" style="1" customWidth="1"/>
    <col min="3" max="3" width="13.5703125" style="1" customWidth="1"/>
    <col min="4" max="4" width="8.85546875" style="1" customWidth="1"/>
    <col min="5" max="5" width="13.5703125" style="1" customWidth="1"/>
    <col min="6" max="6" width="12.85546875" customWidth="1"/>
    <col min="7" max="7" width="14.42578125" style="1" customWidth="1"/>
    <col min="8" max="8" width="13.42578125" style="1" customWidth="1"/>
    <col min="9" max="9" width="20.28515625" style="1" customWidth="1"/>
    <col min="10" max="10" width="20.28515625" style="1" hidden="1" customWidth="1"/>
    <col min="11" max="11" width="20.28515625" style="1" customWidth="1"/>
    <col min="12" max="12" width="0" hidden="1" customWidth="1"/>
    <col min="13" max="16" width="20.28515625" style="1" customWidth="1"/>
    <col min="17" max="17" width="11.140625"/>
    <col min="18" max="18" width="12.7109375" style="1" customWidth="1"/>
    <col min="19" max="19" width="9.85546875" style="1" customWidth="1"/>
    <col min="20" max="16384" width="10.7109375" style="1"/>
  </cols>
  <sheetData>
    <row r="1" spans="1:17" ht="41" customHeight="1">
      <c r="A1" s="12" t="s">
        <v>548</v>
      </c>
      <c r="B1" s="1"/>
      <c r="D1"/>
      <c r="F1" s="1"/>
      <c r="L1" s="1"/>
      <c r="N1"/>
      <c r="Q1" s="1"/>
    </row>
    <row r="2" spans="1:17" ht="22" customHeight="1" thickBot="1">
      <c r="A2" s="1" t="s">
        <v>554</v>
      </c>
      <c r="B2" s="1"/>
      <c r="D2"/>
      <c r="F2" s="1"/>
      <c r="L2" s="1"/>
      <c r="N2"/>
      <c r="Q2" s="1"/>
    </row>
    <row r="3" spans="1:17" ht="26" customHeight="1" thickBot="1">
      <c r="B3" s="1"/>
      <c r="E3"/>
      <c r="F3" s="1"/>
      <c r="H3" s="32" t="s">
        <v>556</v>
      </c>
      <c r="I3" s="33"/>
      <c r="K3" s="29" t="s">
        <v>555</v>
      </c>
      <c r="L3" s="30"/>
      <c r="M3" s="30"/>
      <c r="N3" s="31"/>
      <c r="O3"/>
      <c r="Q3" s="1"/>
    </row>
    <row r="4" spans="1:17" s="2" customFormat="1" ht="99" customHeight="1">
      <c r="A4" s="7" t="s">
        <v>0</v>
      </c>
      <c r="B4" s="7" t="s">
        <v>2</v>
      </c>
      <c r="C4" s="7" t="s">
        <v>1</v>
      </c>
      <c r="D4" s="7" t="s">
        <v>542</v>
      </c>
      <c r="E4" s="7" t="s">
        <v>533</v>
      </c>
      <c r="F4" s="7" t="s">
        <v>534</v>
      </c>
      <c r="G4" s="7" t="s">
        <v>3</v>
      </c>
      <c r="H4" s="25" t="s">
        <v>523</v>
      </c>
      <c r="I4" s="26" t="s">
        <v>529</v>
      </c>
      <c r="J4" s="8" t="s">
        <v>530</v>
      </c>
      <c r="K4" s="16" t="s">
        <v>531</v>
      </c>
      <c r="L4" s="9" t="s">
        <v>528</v>
      </c>
      <c r="M4" s="9" t="s">
        <v>532</v>
      </c>
      <c r="N4" s="17" t="s">
        <v>524</v>
      </c>
      <c r="O4" s="15" t="s">
        <v>547</v>
      </c>
    </row>
    <row r="5" spans="1:17" ht="26" customHeight="1">
      <c r="A5" s="5" t="s">
        <v>4</v>
      </c>
      <c r="B5" s="3" t="s">
        <v>6</v>
      </c>
      <c r="C5" s="3" t="s">
        <v>5</v>
      </c>
      <c r="D5" s="3" t="s">
        <v>544</v>
      </c>
      <c r="E5" s="4"/>
      <c r="F5" s="6">
        <v>73654</v>
      </c>
      <c r="G5" s="10">
        <v>5124</v>
      </c>
      <c r="H5" s="27" t="s">
        <v>519</v>
      </c>
      <c r="I5" s="19">
        <v>0.55000000000000004</v>
      </c>
      <c r="J5" s="11">
        <f t="shared" ref="J5:J48" si="0">1-I5</f>
        <v>0.44999999999999996</v>
      </c>
      <c r="K5" s="18">
        <v>0.223</v>
      </c>
      <c r="L5" s="11">
        <f t="shared" ref="L5:L36" si="1">1-K5</f>
        <v>0.77700000000000002</v>
      </c>
      <c r="M5" s="6">
        <v>23766</v>
      </c>
      <c r="N5" s="19">
        <f t="shared" ref="N5:N36" si="2">M5/F5</f>
        <v>0.32267086648382981</v>
      </c>
      <c r="O5" s="13" t="s">
        <v>538</v>
      </c>
      <c r="Q5" s="1"/>
    </row>
    <row r="6" spans="1:17" ht="26" customHeight="1">
      <c r="A6" s="5" t="s">
        <v>7</v>
      </c>
      <c r="B6" s="3" t="s">
        <v>9</v>
      </c>
      <c r="C6" s="3" t="s">
        <v>8</v>
      </c>
      <c r="D6" s="3" t="s">
        <v>544</v>
      </c>
      <c r="E6" s="4"/>
      <c r="F6" s="6">
        <v>68201</v>
      </c>
      <c r="G6" s="10">
        <v>830</v>
      </c>
      <c r="H6" s="27" t="s">
        <v>519</v>
      </c>
      <c r="I6" s="19">
        <v>0.61</v>
      </c>
      <c r="J6" s="11">
        <f t="shared" si="0"/>
        <v>0.39</v>
      </c>
      <c r="K6" s="18">
        <v>0.98</v>
      </c>
      <c r="L6" s="11">
        <f t="shared" si="1"/>
        <v>2.0000000000000018E-2</v>
      </c>
      <c r="M6" s="6">
        <v>34517</v>
      </c>
      <c r="N6" s="19">
        <f t="shared" si="2"/>
        <v>0.50610694857846661</v>
      </c>
      <c r="O6" s="13" t="s">
        <v>546</v>
      </c>
      <c r="Q6" s="1"/>
    </row>
    <row r="7" spans="1:17" ht="26" customHeight="1">
      <c r="A7" s="5" t="s">
        <v>10</v>
      </c>
      <c r="B7" s="3" t="s">
        <v>12</v>
      </c>
      <c r="C7" s="3" t="s">
        <v>11</v>
      </c>
      <c r="D7" s="3" t="s">
        <v>544</v>
      </c>
      <c r="E7" s="4"/>
      <c r="F7" s="6">
        <v>71580</v>
      </c>
      <c r="G7" s="10">
        <v>1292</v>
      </c>
      <c r="H7" s="27" t="s">
        <v>519</v>
      </c>
      <c r="I7" s="19">
        <v>0.93</v>
      </c>
      <c r="J7" s="11">
        <f t="shared" si="0"/>
        <v>6.9999999999999951E-2</v>
      </c>
      <c r="K7" s="18">
        <v>0.93</v>
      </c>
      <c r="L7" s="11">
        <f t="shared" si="1"/>
        <v>6.9999999999999951E-2</v>
      </c>
      <c r="M7" s="6">
        <v>41371</v>
      </c>
      <c r="N7" s="19">
        <f t="shared" si="2"/>
        <v>0.57796870634255382</v>
      </c>
      <c r="O7" s="13" t="s">
        <v>546</v>
      </c>
      <c r="Q7" s="1"/>
    </row>
    <row r="8" spans="1:17" ht="26" customHeight="1">
      <c r="A8" s="5" t="s">
        <v>13</v>
      </c>
      <c r="B8" s="3" t="s">
        <v>6</v>
      </c>
      <c r="C8" s="3" t="s">
        <v>5</v>
      </c>
      <c r="D8" s="3" t="s">
        <v>544</v>
      </c>
      <c r="E8" s="4"/>
      <c r="F8" s="6">
        <v>61152</v>
      </c>
      <c r="G8" s="10">
        <v>1408</v>
      </c>
      <c r="H8" s="27" t="s">
        <v>519</v>
      </c>
      <c r="I8" s="19">
        <v>0.83</v>
      </c>
      <c r="J8" s="11">
        <f t="shared" si="0"/>
        <v>0.17000000000000004</v>
      </c>
      <c r="K8" s="18">
        <v>0.46</v>
      </c>
      <c r="L8" s="11">
        <f t="shared" si="1"/>
        <v>0.54</v>
      </c>
      <c r="M8" s="6">
        <v>23632</v>
      </c>
      <c r="N8" s="19">
        <f t="shared" si="2"/>
        <v>0.38644688644688646</v>
      </c>
      <c r="O8" s="13" t="s">
        <v>546</v>
      </c>
      <c r="Q8" s="1"/>
    </row>
    <row r="9" spans="1:17" ht="26" customHeight="1">
      <c r="A9" s="5" t="s">
        <v>14</v>
      </c>
      <c r="B9" s="3" t="s">
        <v>6</v>
      </c>
      <c r="C9" s="3" t="s">
        <v>15</v>
      </c>
      <c r="D9" s="3" t="s">
        <v>544</v>
      </c>
      <c r="E9" s="4"/>
      <c r="F9" s="6">
        <v>74150</v>
      </c>
      <c r="G9" s="10">
        <v>1111</v>
      </c>
      <c r="H9" s="27" t="s">
        <v>519</v>
      </c>
      <c r="I9" s="19">
        <v>0.93</v>
      </c>
      <c r="J9" s="11">
        <f t="shared" si="0"/>
        <v>6.9999999999999951E-2</v>
      </c>
      <c r="K9" s="18">
        <v>1</v>
      </c>
      <c r="L9" s="11">
        <f t="shared" si="1"/>
        <v>0</v>
      </c>
      <c r="M9" s="6">
        <v>34775</v>
      </c>
      <c r="N9" s="19">
        <f t="shared" si="2"/>
        <v>0.46898179366149695</v>
      </c>
      <c r="O9" s="13" t="s">
        <v>546</v>
      </c>
      <c r="Q9" s="1"/>
    </row>
    <row r="10" spans="1:17" ht="26" customHeight="1">
      <c r="A10" s="5" t="s">
        <v>16</v>
      </c>
      <c r="B10" s="3" t="s">
        <v>12</v>
      </c>
      <c r="C10" s="3" t="s">
        <v>11</v>
      </c>
      <c r="D10" s="3" t="s">
        <v>544</v>
      </c>
      <c r="E10" s="4"/>
      <c r="F10" s="6">
        <v>68884</v>
      </c>
      <c r="G10" s="10">
        <v>1128</v>
      </c>
      <c r="H10" s="27" t="s">
        <v>519</v>
      </c>
      <c r="I10" s="19">
        <v>0.68</v>
      </c>
      <c r="J10" s="11">
        <f t="shared" si="0"/>
        <v>0.31999999999999995</v>
      </c>
      <c r="K10" s="18">
        <v>0.46</v>
      </c>
      <c r="L10" s="11">
        <f t="shared" si="1"/>
        <v>0.54</v>
      </c>
      <c r="M10" s="6">
        <v>31040</v>
      </c>
      <c r="N10" s="19">
        <f t="shared" si="2"/>
        <v>0.45061262412171188</v>
      </c>
      <c r="O10" s="13" t="s">
        <v>546</v>
      </c>
      <c r="Q10" s="1"/>
    </row>
    <row r="11" spans="1:17" ht="26" customHeight="1">
      <c r="A11" s="5" t="s">
        <v>17</v>
      </c>
      <c r="B11" s="3" t="s">
        <v>6</v>
      </c>
      <c r="C11" s="3" t="s">
        <v>18</v>
      </c>
      <c r="D11" s="3" t="s">
        <v>544</v>
      </c>
      <c r="E11" s="4"/>
      <c r="F11" s="6">
        <v>79371</v>
      </c>
      <c r="G11" s="10">
        <v>7061</v>
      </c>
      <c r="H11" s="27" t="s">
        <v>520</v>
      </c>
      <c r="I11" s="19">
        <v>0.71</v>
      </c>
      <c r="J11" s="11">
        <f t="shared" si="0"/>
        <v>0.29000000000000004</v>
      </c>
      <c r="K11" s="18">
        <v>0.42</v>
      </c>
      <c r="L11" s="11">
        <f t="shared" si="1"/>
        <v>0.58000000000000007</v>
      </c>
      <c r="M11" s="6">
        <v>13691</v>
      </c>
      <c r="N11" s="19">
        <f t="shared" si="2"/>
        <v>0.17249373196759521</v>
      </c>
      <c r="O11" s="13" t="s">
        <v>546</v>
      </c>
      <c r="Q11" s="1"/>
    </row>
    <row r="12" spans="1:17" ht="26" customHeight="1">
      <c r="A12" s="5" t="s">
        <v>19</v>
      </c>
      <c r="B12" s="3" t="s">
        <v>21</v>
      </c>
      <c r="C12" s="3" t="s">
        <v>20</v>
      </c>
      <c r="D12" s="3" t="s">
        <v>544</v>
      </c>
      <c r="E12" s="4"/>
      <c r="F12" s="6">
        <v>90670</v>
      </c>
      <c r="G12" s="10">
        <v>2020</v>
      </c>
      <c r="H12" s="27" t="s">
        <v>520</v>
      </c>
      <c r="I12" s="19">
        <v>1</v>
      </c>
      <c r="J12" s="11">
        <f t="shared" si="0"/>
        <v>0</v>
      </c>
      <c r="K12" s="18">
        <v>0</v>
      </c>
      <c r="L12" s="11">
        <f t="shared" si="1"/>
        <v>1</v>
      </c>
      <c r="M12" s="6">
        <v>14801</v>
      </c>
      <c r="N12" s="19">
        <f t="shared" si="2"/>
        <v>0.16324032204698358</v>
      </c>
      <c r="O12" s="13" t="s">
        <v>546</v>
      </c>
      <c r="Q12" s="1"/>
    </row>
    <row r="13" spans="1:17" ht="26" customHeight="1">
      <c r="A13" s="5" t="s">
        <v>22</v>
      </c>
      <c r="B13" s="3" t="s">
        <v>12</v>
      </c>
      <c r="C13" s="3" t="s">
        <v>23</v>
      </c>
      <c r="D13" s="3" t="s">
        <v>544</v>
      </c>
      <c r="E13" s="4"/>
      <c r="F13" s="6">
        <v>50383</v>
      </c>
      <c r="G13" s="10">
        <v>127</v>
      </c>
      <c r="H13" s="27" t="s">
        <v>519</v>
      </c>
      <c r="I13" s="19">
        <v>0.91</v>
      </c>
      <c r="J13" s="11">
        <f t="shared" si="0"/>
        <v>8.9999999999999969E-2</v>
      </c>
      <c r="K13" s="18">
        <v>0.51</v>
      </c>
      <c r="L13" s="11">
        <f t="shared" si="1"/>
        <v>0.49</v>
      </c>
      <c r="M13" s="6">
        <v>2885</v>
      </c>
      <c r="N13" s="19">
        <f t="shared" si="2"/>
        <v>5.726137784570192E-2</v>
      </c>
      <c r="O13" s="13" t="s">
        <v>546</v>
      </c>
      <c r="Q13" s="1"/>
    </row>
    <row r="14" spans="1:17" ht="26" customHeight="1">
      <c r="A14" s="5" t="s">
        <v>24</v>
      </c>
      <c r="B14" s="3" t="s">
        <v>26</v>
      </c>
      <c r="C14" s="3" t="s">
        <v>25</v>
      </c>
      <c r="D14" s="3" t="s">
        <v>543</v>
      </c>
      <c r="E14" s="4">
        <v>34175</v>
      </c>
      <c r="F14" s="6">
        <v>55091</v>
      </c>
      <c r="G14" s="10">
        <v>59550</v>
      </c>
      <c r="H14" s="27" t="s">
        <v>519</v>
      </c>
      <c r="I14" s="19">
        <v>0.59</v>
      </c>
      <c r="J14" s="11">
        <f t="shared" si="0"/>
        <v>0.41000000000000003</v>
      </c>
      <c r="K14" s="18">
        <v>0.64</v>
      </c>
      <c r="L14" s="11">
        <f t="shared" si="1"/>
        <v>0.36</v>
      </c>
      <c r="M14" s="6">
        <v>9191</v>
      </c>
      <c r="N14" s="19">
        <f t="shared" si="2"/>
        <v>0.16683305803125736</v>
      </c>
      <c r="O14" s="13" t="s">
        <v>546</v>
      </c>
      <c r="Q14" s="1"/>
    </row>
    <row r="15" spans="1:17" ht="26" customHeight="1">
      <c r="A15" s="5" t="s">
        <v>27</v>
      </c>
      <c r="B15" s="3" t="s">
        <v>21</v>
      </c>
      <c r="C15" s="3" t="s">
        <v>20</v>
      </c>
      <c r="D15" s="3" t="s">
        <v>544</v>
      </c>
      <c r="E15" s="4"/>
      <c r="F15" s="6">
        <v>69908</v>
      </c>
      <c r="G15" s="10">
        <v>1686</v>
      </c>
      <c r="H15" s="27" t="s">
        <v>519</v>
      </c>
      <c r="I15" s="19">
        <v>0.81</v>
      </c>
      <c r="J15" s="11">
        <f t="shared" si="0"/>
        <v>0.18999999999999995</v>
      </c>
      <c r="K15" s="18">
        <v>0.23300000000000001</v>
      </c>
      <c r="L15" s="11">
        <f t="shared" si="1"/>
        <v>0.76700000000000002</v>
      </c>
      <c r="M15" s="6">
        <v>24346</v>
      </c>
      <c r="N15" s="19">
        <f t="shared" si="2"/>
        <v>0.34825771013331808</v>
      </c>
      <c r="O15" s="13" t="s">
        <v>538</v>
      </c>
      <c r="Q15" s="1"/>
    </row>
    <row r="16" spans="1:17" ht="26" customHeight="1">
      <c r="A16" s="5" t="s">
        <v>28</v>
      </c>
      <c r="B16" s="3" t="s">
        <v>9</v>
      </c>
      <c r="C16" s="3" t="s">
        <v>29</v>
      </c>
      <c r="D16" s="3" t="s">
        <v>543</v>
      </c>
      <c r="E16" s="4">
        <v>36882</v>
      </c>
      <c r="F16" s="6">
        <v>58914</v>
      </c>
      <c r="G16" s="10">
        <v>24135</v>
      </c>
      <c r="H16" s="27" t="s">
        <v>519</v>
      </c>
      <c r="I16" s="19">
        <v>0.51</v>
      </c>
      <c r="J16" s="11">
        <f t="shared" si="0"/>
        <v>0.49</v>
      </c>
      <c r="K16" s="18">
        <v>0.45</v>
      </c>
      <c r="L16" s="11">
        <f t="shared" si="1"/>
        <v>0.55000000000000004</v>
      </c>
      <c r="M16" s="6">
        <v>8461</v>
      </c>
      <c r="N16" s="19">
        <f t="shared" si="2"/>
        <v>0.14361611840988558</v>
      </c>
      <c r="O16" s="13" t="s">
        <v>546</v>
      </c>
      <c r="Q16" s="1"/>
    </row>
    <row r="17" spans="1:17" ht="26" customHeight="1">
      <c r="A17" s="5" t="s">
        <v>30</v>
      </c>
      <c r="B17" s="3" t="s">
        <v>12</v>
      </c>
      <c r="C17" s="3" t="s">
        <v>31</v>
      </c>
      <c r="D17" s="3" t="s">
        <v>544</v>
      </c>
      <c r="E17" s="4"/>
      <c r="F17" s="6">
        <v>67629</v>
      </c>
      <c r="G17" s="10">
        <v>2402</v>
      </c>
      <c r="H17" s="27" t="s">
        <v>519</v>
      </c>
      <c r="I17" s="19">
        <v>0.86</v>
      </c>
      <c r="J17" s="11">
        <f t="shared" si="0"/>
        <v>0.14000000000000001</v>
      </c>
      <c r="K17" s="18">
        <v>0.96</v>
      </c>
      <c r="L17" s="11">
        <f t="shared" si="1"/>
        <v>4.0000000000000036E-2</v>
      </c>
      <c r="M17" s="6">
        <v>33451</v>
      </c>
      <c r="N17" s="19">
        <f t="shared" si="2"/>
        <v>0.49462508687101686</v>
      </c>
      <c r="O17" s="13" t="s">
        <v>546</v>
      </c>
      <c r="Q17" s="1"/>
    </row>
    <row r="18" spans="1:17" ht="26" customHeight="1">
      <c r="A18" s="5" t="s">
        <v>32</v>
      </c>
      <c r="B18" s="3" t="s">
        <v>26</v>
      </c>
      <c r="C18" s="3" t="s">
        <v>33</v>
      </c>
      <c r="D18" s="3" t="s">
        <v>544</v>
      </c>
      <c r="E18" s="4"/>
      <c r="F18" s="6">
        <v>65992</v>
      </c>
      <c r="G18" s="10">
        <v>1162</v>
      </c>
      <c r="H18" s="27" t="s">
        <v>519</v>
      </c>
      <c r="I18" s="19">
        <v>0.9</v>
      </c>
      <c r="J18" s="11">
        <f t="shared" si="0"/>
        <v>9.9999999999999978E-2</v>
      </c>
      <c r="K18" s="18">
        <v>0.99</v>
      </c>
      <c r="L18" s="11">
        <f t="shared" si="1"/>
        <v>1.0000000000000009E-2</v>
      </c>
      <c r="M18" s="6">
        <v>33146</v>
      </c>
      <c r="N18" s="19">
        <f t="shared" si="2"/>
        <v>0.50227300278821674</v>
      </c>
      <c r="O18" s="13" t="s">
        <v>546</v>
      </c>
      <c r="Q18" s="1"/>
    </row>
    <row r="19" spans="1:17" ht="26" customHeight="1">
      <c r="A19" s="5" t="s">
        <v>34</v>
      </c>
      <c r="B19" s="3" t="s">
        <v>21</v>
      </c>
      <c r="C19" s="3" t="s">
        <v>20</v>
      </c>
      <c r="D19" s="3" t="s">
        <v>544</v>
      </c>
      <c r="E19" s="4"/>
      <c r="F19" s="6">
        <v>82076</v>
      </c>
      <c r="G19" s="10">
        <v>2728</v>
      </c>
      <c r="H19" s="27" t="s">
        <v>520</v>
      </c>
      <c r="I19" s="19">
        <v>0.96</v>
      </c>
      <c r="J19" s="11">
        <f t="shared" si="0"/>
        <v>4.0000000000000036E-2</v>
      </c>
      <c r="K19" s="18">
        <v>7.0000000000000007E-2</v>
      </c>
      <c r="L19" s="11">
        <f t="shared" si="1"/>
        <v>0.92999999999999994</v>
      </c>
      <c r="M19" s="6">
        <v>23886</v>
      </c>
      <c r="N19" s="19">
        <f t="shared" si="2"/>
        <v>0.29102295433500658</v>
      </c>
      <c r="O19" s="13" t="s">
        <v>546</v>
      </c>
      <c r="Q19" s="1"/>
    </row>
    <row r="20" spans="1:17" ht="26" customHeight="1">
      <c r="A20" s="5" t="s">
        <v>35</v>
      </c>
      <c r="B20" s="3" t="s">
        <v>6</v>
      </c>
      <c r="C20" s="3" t="s">
        <v>5</v>
      </c>
      <c r="D20" s="3" t="s">
        <v>544</v>
      </c>
      <c r="E20" s="4"/>
      <c r="F20" s="6">
        <v>88588</v>
      </c>
      <c r="G20" s="10">
        <v>1977</v>
      </c>
      <c r="H20" s="27" t="s">
        <v>520</v>
      </c>
      <c r="I20" s="19">
        <v>0.83</v>
      </c>
      <c r="J20" s="11">
        <f t="shared" si="0"/>
        <v>0.17000000000000004</v>
      </c>
      <c r="K20" s="18">
        <v>2.8000000000000001E-2</v>
      </c>
      <c r="L20" s="11">
        <f t="shared" si="1"/>
        <v>0.97199999999999998</v>
      </c>
      <c r="M20" s="6">
        <v>32468</v>
      </c>
      <c r="N20" s="19">
        <f t="shared" si="2"/>
        <v>0.36650562152887523</v>
      </c>
      <c r="O20" s="13" t="s">
        <v>538</v>
      </c>
      <c r="Q20" s="1"/>
    </row>
    <row r="21" spans="1:17" ht="26" customHeight="1">
      <c r="A21" s="5" t="s">
        <v>36</v>
      </c>
      <c r="B21" s="3" t="s">
        <v>6</v>
      </c>
      <c r="C21" s="3" t="s">
        <v>5</v>
      </c>
      <c r="D21" s="3" t="s">
        <v>544</v>
      </c>
      <c r="E21" s="4"/>
      <c r="F21" s="6">
        <v>94582</v>
      </c>
      <c r="G21" s="10">
        <v>3264</v>
      </c>
      <c r="H21" s="27" t="s">
        <v>520</v>
      </c>
      <c r="I21" s="19">
        <v>1</v>
      </c>
      <c r="J21" s="11">
        <f t="shared" si="0"/>
        <v>0</v>
      </c>
      <c r="K21" s="18">
        <v>0</v>
      </c>
      <c r="L21" s="11">
        <f t="shared" si="1"/>
        <v>1</v>
      </c>
      <c r="M21" s="6">
        <v>0</v>
      </c>
      <c r="N21" s="19">
        <f t="shared" si="2"/>
        <v>0</v>
      </c>
      <c r="O21" s="13" t="s">
        <v>546</v>
      </c>
      <c r="Q21" s="1"/>
    </row>
    <row r="22" spans="1:17" ht="26" customHeight="1">
      <c r="A22" s="5" t="s">
        <v>37</v>
      </c>
      <c r="B22" s="3" t="s">
        <v>9</v>
      </c>
      <c r="C22" s="3" t="s">
        <v>38</v>
      </c>
      <c r="D22" s="3" t="s">
        <v>544</v>
      </c>
      <c r="E22" s="4"/>
      <c r="F22" s="6">
        <v>58242</v>
      </c>
      <c r="G22" s="10">
        <v>3150</v>
      </c>
      <c r="H22" s="27" t="s">
        <v>519</v>
      </c>
      <c r="I22" s="19">
        <v>0.63</v>
      </c>
      <c r="J22" s="11">
        <f t="shared" si="0"/>
        <v>0.37</v>
      </c>
      <c r="K22" s="18">
        <v>0.14299999999999999</v>
      </c>
      <c r="L22" s="11">
        <f t="shared" si="1"/>
        <v>0.85699999999999998</v>
      </c>
      <c r="M22" s="6">
        <v>15551</v>
      </c>
      <c r="N22" s="19">
        <f t="shared" si="2"/>
        <v>0.26700662751965937</v>
      </c>
      <c r="O22" s="13" t="s">
        <v>538</v>
      </c>
      <c r="Q22" s="1"/>
    </row>
    <row r="23" spans="1:17" ht="26" customHeight="1">
      <c r="A23" s="5" t="s">
        <v>39</v>
      </c>
      <c r="B23" s="3" t="s">
        <v>21</v>
      </c>
      <c r="C23" s="3" t="s">
        <v>40</v>
      </c>
      <c r="D23" s="3" t="s">
        <v>544</v>
      </c>
      <c r="E23" s="4"/>
      <c r="F23" s="6">
        <v>87520</v>
      </c>
      <c r="G23" s="10">
        <v>1760</v>
      </c>
      <c r="H23" s="27" t="s">
        <v>520</v>
      </c>
      <c r="I23" s="19">
        <v>1</v>
      </c>
      <c r="J23" s="11">
        <f t="shared" si="0"/>
        <v>0</v>
      </c>
      <c r="K23" s="18">
        <v>0</v>
      </c>
      <c r="L23" s="11">
        <f t="shared" si="1"/>
        <v>1</v>
      </c>
      <c r="M23" s="6">
        <v>0</v>
      </c>
      <c r="N23" s="19">
        <f t="shared" si="2"/>
        <v>0</v>
      </c>
      <c r="O23" s="13" t="s">
        <v>546</v>
      </c>
      <c r="Q23" s="1"/>
    </row>
    <row r="24" spans="1:17" ht="26" customHeight="1">
      <c r="A24" s="5" t="s">
        <v>41</v>
      </c>
      <c r="B24" s="3" t="s">
        <v>26</v>
      </c>
      <c r="C24" s="3" t="s">
        <v>33</v>
      </c>
      <c r="D24" s="3" t="s">
        <v>544</v>
      </c>
      <c r="E24" s="4"/>
      <c r="F24" s="6">
        <v>78816</v>
      </c>
      <c r="G24" s="10">
        <v>14554</v>
      </c>
      <c r="H24" s="27" t="s">
        <v>520</v>
      </c>
      <c r="I24" s="19">
        <v>0.65</v>
      </c>
      <c r="J24" s="11">
        <f t="shared" si="0"/>
        <v>0.35</v>
      </c>
      <c r="K24" s="18">
        <v>0.84</v>
      </c>
      <c r="L24" s="11">
        <f t="shared" si="1"/>
        <v>0.16000000000000003</v>
      </c>
      <c r="M24" s="6">
        <v>17783</v>
      </c>
      <c r="N24" s="19">
        <f t="shared" si="2"/>
        <v>0.22562677628907837</v>
      </c>
      <c r="O24" s="13" t="s">
        <v>546</v>
      </c>
      <c r="Q24" s="1"/>
    </row>
    <row r="25" spans="1:17" ht="26" customHeight="1">
      <c r="A25" s="5" t="s">
        <v>42</v>
      </c>
      <c r="B25" s="3" t="s">
        <v>9</v>
      </c>
      <c r="C25" s="3" t="s">
        <v>43</v>
      </c>
      <c r="D25" s="3" t="s">
        <v>544</v>
      </c>
      <c r="E25" s="4"/>
      <c r="F25" s="6">
        <v>64800</v>
      </c>
      <c r="G25" s="10">
        <v>6906</v>
      </c>
      <c r="H25" s="27" t="s">
        <v>519</v>
      </c>
      <c r="I25" s="19">
        <v>0.66</v>
      </c>
      <c r="J25" s="11">
        <f t="shared" si="0"/>
        <v>0.33999999999999997</v>
      </c>
      <c r="K25" s="18">
        <v>0.75</v>
      </c>
      <c r="L25" s="11">
        <f t="shared" si="1"/>
        <v>0.25</v>
      </c>
      <c r="M25" s="6">
        <v>9915</v>
      </c>
      <c r="N25" s="19">
        <f t="shared" si="2"/>
        <v>0.15300925925925926</v>
      </c>
      <c r="O25" s="13" t="s">
        <v>546</v>
      </c>
      <c r="Q25" s="1"/>
    </row>
    <row r="26" spans="1:17" ht="26" customHeight="1">
      <c r="A26" s="5" t="s">
        <v>44</v>
      </c>
      <c r="B26" s="3" t="s">
        <v>12</v>
      </c>
      <c r="C26" s="3" t="s">
        <v>45</v>
      </c>
      <c r="D26" s="3" t="s">
        <v>544</v>
      </c>
      <c r="E26" s="4"/>
      <c r="F26" s="6">
        <v>74892</v>
      </c>
      <c r="G26" s="10">
        <v>924</v>
      </c>
      <c r="H26" s="27" t="s">
        <v>519</v>
      </c>
      <c r="I26" s="19">
        <v>0.95</v>
      </c>
      <c r="J26" s="11">
        <f t="shared" si="0"/>
        <v>5.0000000000000044E-2</v>
      </c>
      <c r="K26" s="18">
        <v>0.95</v>
      </c>
      <c r="L26" s="11">
        <f t="shared" si="1"/>
        <v>5.0000000000000044E-2</v>
      </c>
      <c r="M26" s="6">
        <v>42830</v>
      </c>
      <c r="N26" s="19">
        <f t="shared" si="2"/>
        <v>0.57189018853816165</v>
      </c>
      <c r="O26" s="13" t="s">
        <v>546</v>
      </c>
      <c r="Q26" s="1"/>
    </row>
    <row r="27" spans="1:17" ht="26" customHeight="1">
      <c r="A27" s="5" t="s">
        <v>46</v>
      </c>
      <c r="B27" s="3" t="s">
        <v>21</v>
      </c>
      <c r="C27" s="3" t="s">
        <v>47</v>
      </c>
      <c r="D27" s="3" t="s">
        <v>544</v>
      </c>
      <c r="E27" s="4"/>
      <c r="F27" s="6">
        <v>89370</v>
      </c>
      <c r="G27" s="10">
        <v>727</v>
      </c>
      <c r="H27" s="27" t="s">
        <v>520</v>
      </c>
      <c r="I27" s="19">
        <v>0.88</v>
      </c>
      <c r="J27" s="11">
        <f t="shared" si="0"/>
        <v>0.12</v>
      </c>
      <c r="K27" s="18">
        <v>0.97</v>
      </c>
      <c r="L27" s="11">
        <f t="shared" si="1"/>
        <v>3.0000000000000027E-2</v>
      </c>
      <c r="M27" s="6">
        <v>43380</v>
      </c>
      <c r="N27" s="19">
        <f t="shared" si="2"/>
        <v>0.48539778449144005</v>
      </c>
      <c r="O27" s="13" t="s">
        <v>546</v>
      </c>
      <c r="Q27" s="1"/>
    </row>
    <row r="28" spans="1:17" ht="26" customHeight="1">
      <c r="A28" s="5" t="s">
        <v>48</v>
      </c>
      <c r="B28" s="3" t="s">
        <v>21</v>
      </c>
      <c r="C28" s="3" t="s">
        <v>20</v>
      </c>
      <c r="D28" s="3" t="s">
        <v>544</v>
      </c>
      <c r="E28" s="4"/>
      <c r="F28" s="6">
        <v>83840</v>
      </c>
      <c r="G28" s="10">
        <v>4242</v>
      </c>
      <c r="H28" s="27" t="s">
        <v>520</v>
      </c>
      <c r="I28" s="19">
        <v>0.86</v>
      </c>
      <c r="J28" s="11">
        <f t="shared" si="0"/>
        <v>0.14000000000000001</v>
      </c>
      <c r="K28" s="18">
        <v>0.65</v>
      </c>
      <c r="L28" s="11">
        <f t="shared" si="1"/>
        <v>0.35</v>
      </c>
      <c r="M28" s="6">
        <v>1998</v>
      </c>
      <c r="N28" s="19">
        <f t="shared" si="2"/>
        <v>2.3831106870229008E-2</v>
      </c>
      <c r="O28" s="13" t="s">
        <v>546</v>
      </c>
      <c r="Q28" s="1"/>
    </row>
    <row r="29" spans="1:17" ht="26" customHeight="1">
      <c r="A29" s="5" t="s">
        <v>49</v>
      </c>
      <c r="B29" s="3" t="s">
        <v>9</v>
      </c>
      <c r="C29" s="3" t="s">
        <v>43</v>
      </c>
      <c r="D29" s="3" t="s">
        <v>544</v>
      </c>
      <c r="E29" s="4"/>
      <c r="F29" s="6">
        <v>32465</v>
      </c>
      <c r="G29" s="10">
        <v>1599</v>
      </c>
      <c r="H29" s="27" t="s">
        <v>519</v>
      </c>
      <c r="I29" s="19">
        <v>0.89</v>
      </c>
      <c r="J29" s="11">
        <f t="shared" si="0"/>
        <v>0.10999999999999999</v>
      </c>
      <c r="K29" s="18">
        <v>0.26</v>
      </c>
      <c r="L29" s="11">
        <f t="shared" si="1"/>
        <v>0.74</v>
      </c>
      <c r="M29" s="6">
        <v>18016</v>
      </c>
      <c r="N29" s="19">
        <f t="shared" si="2"/>
        <v>0.5549360850146311</v>
      </c>
      <c r="O29" s="13" t="s">
        <v>539</v>
      </c>
      <c r="Q29" s="1"/>
    </row>
    <row r="30" spans="1:17" ht="26" customHeight="1">
      <c r="A30" s="5" t="s">
        <v>50</v>
      </c>
      <c r="B30" s="3" t="s">
        <v>52</v>
      </c>
      <c r="C30" s="3" t="s">
        <v>51</v>
      </c>
      <c r="D30" s="3" t="s">
        <v>544</v>
      </c>
      <c r="E30" s="4"/>
      <c r="F30" s="6">
        <v>67442</v>
      </c>
      <c r="G30" s="10">
        <v>3016</v>
      </c>
      <c r="H30" s="27" t="s">
        <v>519</v>
      </c>
      <c r="I30" s="19">
        <v>0.65</v>
      </c>
      <c r="J30" s="11">
        <f t="shared" si="0"/>
        <v>0.35</v>
      </c>
      <c r="K30" s="18">
        <v>0.96</v>
      </c>
      <c r="L30" s="11">
        <f t="shared" si="1"/>
        <v>4.0000000000000036E-2</v>
      </c>
      <c r="M30" s="6">
        <v>19495</v>
      </c>
      <c r="N30" s="19">
        <f t="shared" si="2"/>
        <v>0.28906319504166544</v>
      </c>
      <c r="O30" s="13" t="s">
        <v>546</v>
      </c>
      <c r="Q30" s="1"/>
    </row>
    <row r="31" spans="1:17" ht="26" customHeight="1">
      <c r="A31" s="5" t="s">
        <v>53</v>
      </c>
      <c r="B31" s="3" t="s">
        <v>55</v>
      </c>
      <c r="C31" s="3" t="s">
        <v>54</v>
      </c>
      <c r="D31" s="3" t="s">
        <v>543</v>
      </c>
      <c r="E31" s="4">
        <v>31191</v>
      </c>
      <c r="F31" s="6">
        <v>49931</v>
      </c>
      <c r="G31" s="10">
        <v>14092</v>
      </c>
      <c r="H31" s="27" t="s">
        <v>519</v>
      </c>
      <c r="I31" s="19">
        <v>0.51</v>
      </c>
      <c r="J31" s="11">
        <f t="shared" si="0"/>
        <v>0.49</v>
      </c>
      <c r="K31" s="18">
        <v>0.06</v>
      </c>
      <c r="L31" s="11">
        <f t="shared" si="1"/>
        <v>0.94</v>
      </c>
      <c r="M31" s="6">
        <v>3006</v>
      </c>
      <c r="N31" s="19">
        <f t="shared" si="2"/>
        <v>6.0203080250746027E-2</v>
      </c>
      <c r="O31" s="13" t="s">
        <v>546</v>
      </c>
      <c r="Q31" s="1"/>
    </row>
    <row r="32" spans="1:17" ht="26" customHeight="1">
      <c r="A32" s="5" t="s">
        <v>56</v>
      </c>
      <c r="B32" s="3" t="s">
        <v>21</v>
      </c>
      <c r="C32" s="3" t="s">
        <v>20</v>
      </c>
      <c r="D32" s="3" t="s">
        <v>544</v>
      </c>
      <c r="E32" s="4"/>
      <c r="F32" s="6">
        <v>93168</v>
      </c>
      <c r="G32" s="10">
        <v>9575</v>
      </c>
      <c r="H32" s="27" t="s">
        <v>520</v>
      </c>
      <c r="I32" s="19">
        <v>1</v>
      </c>
      <c r="J32" s="11">
        <f t="shared" si="0"/>
        <v>0</v>
      </c>
      <c r="K32" s="18">
        <v>3.4000000000000002E-2</v>
      </c>
      <c r="L32" s="11">
        <f t="shared" si="1"/>
        <v>0.96599999999999997</v>
      </c>
      <c r="M32" s="6">
        <v>16927</v>
      </c>
      <c r="N32" s="19">
        <f t="shared" si="2"/>
        <v>0.1816825519491671</v>
      </c>
      <c r="O32" s="13" t="s">
        <v>538</v>
      </c>
      <c r="Q32" s="1"/>
    </row>
    <row r="33" spans="1:17" ht="26" customHeight="1">
      <c r="A33" s="5" t="s">
        <v>57</v>
      </c>
      <c r="B33" s="3" t="s">
        <v>21</v>
      </c>
      <c r="C33" s="3" t="s">
        <v>20</v>
      </c>
      <c r="D33" s="3" t="s">
        <v>544</v>
      </c>
      <c r="E33" s="4"/>
      <c r="F33" s="6">
        <v>90207</v>
      </c>
      <c r="G33" s="10">
        <v>17664</v>
      </c>
      <c r="H33" s="27" t="s">
        <v>520</v>
      </c>
      <c r="I33" s="19">
        <v>0.9</v>
      </c>
      <c r="J33" s="11">
        <f t="shared" si="0"/>
        <v>9.9999999999999978E-2</v>
      </c>
      <c r="K33" s="18">
        <v>0.08</v>
      </c>
      <c r="L33" s="11">
        <f t="shared" si="1"/>
        <v>0.92</v>
      </c>
      <c r="M33" s="6">
        <v>32831</v>
      </c>
      <c r="N33" s="19">
        <f t="shared" si="2"/>
        <v>0.36395179974946512</v>
      </c>
      <c r="O33" s="13" t="s">
        <v>546</v>
      </c>
      <c r="Q33" s="1"/>
    </row>
    <row r="34" spans="1:17" ht="26" customHeight="1">
      <c r="A34" s="5" t="s">
        <v>58</v>
      </c>
      <c r="B34" s="3" t="s">
        <v>21</v>
      </c>
      <c r="C34" s="3" t="s">
        <v>40</v>
      </c>
      <c r="D34" s="3" t="s">
        <v>544</v>
      </c>
      <c r="E34" s="4"/>
      <c r="F34" s="6">
        <v>88820</v>
      </c>
      <c r="G34" s="10">
        <v>1872</v>
      </c>
      <c r="H34" s="27" t="s">
        <v>520</v>
      </c>
      <c r="I34" s="19">
        <v>1</v>
      </c>
      <c r="J34" s="11">
        <f t="shared" si="0"/>
        <v>0</v>
      </c>
      <c r="K34" s="18">
        <v>0.04</v>
      </c>
      <c r="L34" s="11">
        <f t="shared" si="1"/>
        <v>0.96</v>
      </c>
      <c r="M34" s="6">
        <v>1000</v>
      </c>
      <c r="N34" s="19">
        <f t="shared" si="2"/>
        <v>1.125872551227201E-2</v>
      </c>
      <c r="O34" s="13" t="s">
        <v>546</v>
      </c>
      <c r="Q34" s="1"/>
    </row>
    <row r="35" spans="1:17" ht="26" customHeight="1">
      <c r="A35" s="5" t="s">
        <v>59</v>
      </c>
      <c r="B35" s="3" t="s">
        <v>12</v>
      </c>
      <c r="C35" s="3" t="s">
        <v>31</v>
      </c>
      <c r="D35" s="3" t="s">
        <v>544</v>
      </c>
      <c r="E35" s="4"/>
      <c r="F35" s="6">
        <v>59644</v>
      </c>
      <c r="G35" s="10">
        <v>3763</v>
      </c>
      <c r="H35" s="27" t="s">
        <v>519</v>
      </c>
      <c r="I35" s="19">
        <v>0.8</v>
      </c>
      <c r="J35" s="11">
        <f t="shared" si="0"/>
        <v>0.19999999999999996</v>
      </c>
      <c r="K35" s="18">
        <v>0.95</v>
      </c>
      <c r="L35" s="11">
        <f t="shared" si="1"/>
        <v>5.0000000000000044E-2</v>
      </c>
      <c r="M35" s="6">
        <v>19223</v>
      </c>
      <c r="N35" s="19">
        <f t="shared" si="2"/>
        <v>0.32229562068271744</v>
      </c>
      <c r="O35" s="13" t="s">
        <v>546</v>
      </c>
      <c r="Q35" s="1"/>
    </row>
    <row r="36" spans="1:17" ht="26" customHeight="1">
      <c r="A36" s="5" t="s">
        <v>60</v>
      </c>
      <c r="B36" s="3" t="s">
        <v>21</v>
      </c>
      <c r="C36" s="3" t="s">
        <v>20</v>
      </c>
      <c r="D36" s="3" t="s">
        <v>544</v>
      </c>
      <c r="E36" s="4"/>
      <c r="F36" s="6">
        <v>90224</v>
      </c>
      <c r="G36" s="10">
        <v>3656</v>
      </c>
      <c r="H36" s="27" t="s">
        <v>520</v>
      </c>
      <c r="I36" s="19">
        <v>0.95</v>
      </c>
      <c r="J36" s="11">
        <f t="shared" si="0"/>
        <v>5.0000000000000044E-2</v>
      </c>
      <c r="K36" s="18">
        <v>0.38</v>
      </c>
      <c r="L36" s="11">
        <f t="shared" si="1"/>
        <v>0.62</v>
      </c>
      <c r="M36" s="6">
        <v>15071</v>
      </c>
      <c r="N36" s="19">
        <f t="shared" si="2"/>
        <v>0.1670398120234084</v>
      </c>
      <c r="O36" s="13" t="s">
        <v>546</v>
      </c>
      <c r="Q36" s="1"/>
    </row>
    <row r="37" spans="1:17" ht="26" customHeight="1">
      <c r="A37" s="5" t="s">
        <v>61</v>
      </c>
      <c r="B37" s="3" t="s">
        <v>21</v>
      </c>
      <c r="C37" s="3" t="s">
        <v>20</v>
      </c>
      <c r="D37" s="3" t="s">
        <v>543</v>
      </c>
      <c r="E37" s="4">
        <v>33100</v>
      </c>
      <c r="F37" s="6">
        <v>39240</v>
      </c>
      <c r="G37" s="10">
        <v>6546</v>
      </c>
      <c r="H37" s="27" t="s">
        <v>519</v>
      </c>
      <c r="I37" s="19">
        <v>0.77</v>
      </c>
      <c r="J37" s="11">
        <f t="shared" si="0"/>
        <v>0.22999999999999998</v>
      </c>
      <c r="K37" s="18">
        <v>0.2</v>
      </c>
      <c r="L37" s="11">
        <f t="shared" ref="L37:L68" si="3">1-K37</f>
        <v>0.8</v>
      </c>
      <c r="M37" s="6">
        <v>5218</v>
      </c>
      <c r="N37" s="19">
        <f t="shared" ref="N37:N68" si="4">M37/F37</f>
        <v>0.13297655453618756</v>
      </c>
      <c r="O37" s="13" t="s">
        <v>546</v>
      </c>
      <c r="Q37" s="1"/>
    </row>
    <row r="38" spans="1:17" ht="26" customHeight="1">
      <c r="A38" s="5" t="s">
        <v>62</v>
      </c>
      <c r="B38" s="3" t="s">
        <v>55</v>
      </c>
      <c r="C38" s="3" t="s">
        <v>63</v>
      </c>
      <c r="D38" s="3" t="s">
        <v>544</v>
      </c>
      <c r="E38" s="4"/>
      <c r="F38" s="6">
        <v>21940</v>
      </c>
      <c r="G38" s="10">
        <v>29191</v>
      </c>
      <c r="H38" s="27" t="s">
        <v>519</v>
      </c>
      <c r="I38" s="19">
        <v>0.41</v>
      </c>
      <c r="J38" s="11">
        <f t="shared" si="0"/>
        <v>0.59000000000000008</v>
      </c>
      <c r="K38" s="18">
        <v>0.55000000000000004</v>
      </c>
      <c r="L38" s="11">
        <f t="shared" si="3"/>
        <v>0.44999999999999996</v>
      </c>
      <c r="M38" s="6">
        <v>4630</v>
      </c>
      <c r="N38" s="19">
        <f t="shared" si="4"/>
        <v>0.21103008204193255</v>
      </c>
      <c r="O38" s="13" t="s">
        <v>546</v>
      </c>
      <c r="Q38" s="1"/>
    </row>
    <row r="39" spans="1:17" ht="26" customHeight="1">
      <c r="A39" s="5" t="s">
        <v>64</v>
      </c>
      <c r="B39" s="3" t="s">
        <v>21</v>
      </c>
      <c r="C39" s="3" t="s">
        <v>65</v>
      </c>
      <c r="D39" s="3" t="s">
        <v>544</v>
      </c>
      <c r="E39" s="4"/>
      <c r="F39" s="6">
        <v>91676</v>
      </c>
      <c r="G39" s="10">
        <v>7185</v>
      </c>
      <c r="H39" s="27" t="s">
        <v>520</v>
      </c>
      <c r="I39" s="19">
        <v>1</v>
      </c>
      <c r="J39" s="11">
        <f t="shared" si="0"/>
        <v>0</v>
      </c>
      <c r="K39" s="18">
        <v>0</v>
      </c>
      <c r="L39" s="11">
        <f t="shared" si="3"/>
        <v>1</v>
      </c>
      <c r="M39" s="6">
        <v>20109</v>
      </c>
      <c r="N39" s="19">
        <f t="shared" si="4"/>
        <v>0.21934857541777564</v>
      </c>
      <c r="O39" s="13" t="s">
        <v>546</v>
      </c>
      <c r="Q39" s="1"/>
    </row>
    <row r="40" spans="1:17" ht="26" customHeight="1">
      <c r="A40" s="5" t="s">
        <v>66</v>
      </c>
      <c r="B40" s="3" t="s">
        <v>21</v>
      </c>
      <c r="C40" s="3" t="s">
        <v>65</v>
      </c>
      <c r="D40" s="3" t="s">
        <v>544</v>
      </c>
      <c r="E40" s="4"/>
      <c r="F40" s="6">
        <v>73155</v>
      </c>
      <c r="G40" s="10">
        <v>3239</v>
      </c>
      <c r="H40" s="27" t="s">
        <v>519</v>
      </c>
      <c r="I40" s="19">
        <v>0.67</v>
      </c>
      <c r="J40" s="11">
        <f t="shared" si="0"/>
        <v>0.32999999999999996</v>
      </c>
      <c r="K40" s="18">
        <v>0.40600000000000003</v>
      </c>
      <c r="L40" s="11">
        <f t="shared" si="3"/>
        <v>0.59399999999999997</v>
      </c>
      <c r="M40" s="6">
        <v>21488</v>
      </c>
      <c r="N40" s="19">
        <f t="shared" si="4"/>
        <v>0.29373248581778416</v>
      </c>
      <c r="O40" s="13" t="s">
        <v>538</v>
      </c>
      <c r="Q40" s="1"/>
    </row>
    <row r="41" spans="1:17" ht="26" customHeight="1">
      <c r="A41" s="5" t="s">
        <v>67</v>
      </c>
      <c r="B41" s="3" t="s">
        <v>6</v>
      </c>
      <c r="C41" s="3" t="s">
        <v>15</v>
      </c>
      <c r="D41" s="3" t="s">
        <v>544</v>
      </c>
      <c r="E41" s="4"/>
      <c r="F41" s="6">
        <v>87320</v>
      </c>
      <c r="G41" s="10">
        <v>1352</v>
      </c>
      <c r="H41" s="27" t="s">
        <v>520</v>
      </c>
      <c r="I41" s="19">
        <v>1</v>
      </c>
      <c r="J41" s="11">
        <f t="shared" si="0"/>
        <v>0</v>
      </c>
      <c r="K41" s="18">
        <v>0.61</v>
      </c>
      <c r="L41" s="11">
        <f t="shared" si="3"/>
        <v>0.39</v>
      </c>
      <c r="M41" s="6">
        <v>53735</v>
      </c>
      <c r="N41" s="19">
        <f t="shared" si="4"/>
        <v>0.6153802107191938</v>
      </c>
      <c r="O41" s="13" t="s">
        <v>546</v>
      </c>
      <c r="Q41" s="1"/>
    </row>
    <row r="42" spans="1:17" ht="26" customHeight="1">
      <c r="A42" s="5" t="s">
        <v>68</v>
      </c>
      <c r="B42" s="3" t="s">
        <v>6</v>
      </c>
      <c r="C42" s="3" t="s">
        <v>15</v>
      </c>
      <c r="D42" s="3" t="s">
        <v>544</v>
      </c>
      <c r="E42" s="4"/>
      <c r="F42" s="6">
        <v>87696</v>
      </c>
      <c r="G42" s="10">
        <v>3896</v>
      </c>
      <c r="H42" s="27" t="s">
        <v>520</v>
      </c>
      <c r="I42" s="19">
        <v>0.88</v>
      </c>
      <c r="J42" s="11">
        <f t="shared" si="0"/>
        <v>0.12</v>
      </c>
      <c r="K42" s="18">
        <v>0.2</v>
      </c>
      <c r="L42" s="11">
        <f t="shared" si="3"/>
        <v>0.8</v>
      </c>
      <c r="M42" s="6">
        <v>23907</v>
      </c>
      <c r="N42" s="19">
        <f t="shared" si="4"/>
        <v>0.27261220580186096</v>
      </c>
      <c r="O42" s="13" t="s">
        <v>546</v>
      </c>
      <c r="Q42" s="1"/>
    </row>
    <row r="43" spans="1:17" ht="26" customHeight="1">
      <c r="A43" s="5" t="s">
        <v>69</v>
      </c>
      <c r="B43" s="3" t="s">
        <v>12</v>
      </c>
      <c r="C43" s="3" t="s">
        <v>70</v>
      </c>
      <c r="D43" s="3" t="s">
        <v>544</v>
      </c>
      <c r="E43" s="4"/>
      <c r="F43" s="6">
        <v>69950</v>
      </c>
      <c r="G43" s="10">
        <v>4416</v>
      </c>
      <c r="H43" s="27" t="s">
        <v>519</v>
      </c>
      <c r="I43" s="19">
        <v>0.72</v>
      </c>
      <c r="J43" s="11">
        <f t="shared" si="0"/>
        <v>0.28000000000000003</v>
      </c>
      <c r="K43" s="18">
        <v>0.88</v>
      </c>
      <c r="L43" s="11">
        <f t="shared" si="3"/>
        <v>0.12</v>
      </c>
      <c r="M43" s="6">
        <v>22077</v>
      </c>
      <c r="N43" s="19">
        <f t="shared" si="4"/>
        <v>0.31561115082201574</v>
      </c>
      <c r="O43" s="13" t="s">
        <v>546</v>
      </c>
      <c r="Q43" s="1"/>
    </row>
    <row r="44" spans="1:17" ht="26" customHeight="1">
      <c r="A44" s="5" t="s">
        <v>71</v>
      </c>
      <c r="B44" s="3" t="s">
        <v>52</v>
      </c>
      <c r="C44" s="3" t="s">
        <v>51</v>
      </c>
      <c r="D44" s="3" t="s">
        <v>544</v>
      </c>
      <c r="E44" s="4"/>
      <c r="F44" s="6">
        <v>90822</v>
      </c>
      <c r="G44" s="10">
        <v>987</v>
      </c>
      <c r="H44" s="27" t="s">
        <v>520</v>
      </c>
      <c r="I44" s="19">
        <v>1</v>
      </c>
      <c r="J44" s="11">
        <f t="shared" si="0"/>
        <v>0</v>
      </c>
      <c r="K44" s="18">
        <v>0</v>
      </c>
      <c r="L44" s="11">
        <f t="shared" si="3"/>
        <v>1</v>
      </c>
      <c r="M44" s="6">
        <v>0</v>
      </c>
      <c r="N44" s="19">
        <f t="shared" si="4"/>
        <v>0</v>
      </c>
      <c r="O44" s="13" t="s">
        <v>546</v>
      </c>
      <c r="Q44" s="1"/>
    </row>
    <row r="45" spans="1:17" ht="26" customHeight="1">
      <c r="A45" s="5" t="s">
        <v>72</v>
      </c>
      <c r="B45" s="3" t="s">
        <v>52</v>
      </c>
      <c r="C45" s="3" t="s">
        <v>51</v>
      </c>
      <c r="D45" s="3" t="s">
        <v>543</v>
      </c>
      <c r="E45" s="4">
        <v>36576</v>
      </c>
      <c r="F45" s="6">
        <v>57645</v>
      </c>
      <c r="G45" s="10">
        <v>20585</v>
      </c>
      <c r="H45" s="27" t="s">
        <v>519</v>
      </c>
      <c r="I45" s="19">
        <v>0.74</v>
      </c>
      <c r="J45" s="11">
        <f t="shared" si="0"/>
        <v>0.26</v>
      </c>
      <c r="K45" s="18">
        <v>0.17</v>
      </c>
      <c r="L45" s="11">
        <f t="shared" si="3"/>
        <v>0.83</v>
      </c>
      <c r="M45" s="6">
        <v>2410</v>
      </c>
      <c r="N45" s="19">
        <f t="shared" si="4"/>
        <v>4.1807615578107381E-2</v>
      </c>
      <c r="O45" s="13" t="s">
        <v>546</v>
      </c>
      <c r="Q45" s="1"/>
    </row>
    <row r="46" spans="1:17" ht="26" customHeight="1">
      <c r="A46" s="5" t="s">
        <v>73</v>
      </c>
      <c r="B46" s="3" t="s">
        <v>52</v>
      </c>
      <c r="C46" s="3" t="s">
        <v>51</v>
      </c>
      <c r="D46" s="3" t="s">
        <v>543</v>
      </c>
      <c r="E46" s="4">
        <v>29722</v>
      </c>
      <c r="F46" s="6">
        <v>42322</v>
      </c>
      <c r="G46" s="10">
        <v>22057</v>
      </c>
      <c r="H46" s="27" t="s">
        <v>519</v>
      </c>
      <c r="I46" s="19">
        <v>0.63</v>
      </c>
      <c r="J46" s="11">
        <f t="shared" si="0"/>
        <v>0.37</v>
      </c>
      <c r="K46" s="18">
        <v>0.03</v>
      </c>
      <c r="L46" s="11">
        <f t="shared" si="3"/>
        <v>0.97</v>
      </c>
      <c r="M46" s="6">
        <v>2457</v>
      </c>
      <c r="N46" s="19">
        <f t="shared" si="4"/>
        <v>5.8054912338736352E-2</v>
      </c>
      <c r="O46" s="13" t="s">
        <v>546</v>
      </c>
      <c r="Q46" s="1"/>
    </row>
    <row r="47" spans="1:17" ht="26" customHeight="1">
      <c r="A47" s="5" t="s">
        <v>74</v>
      </c>
      <c r="B47" s="3" t="s">
        <v>52</v>
      </c>
      <c r="C47" s="3" t="s">
        <v>51</v>
      </c>
      <c r="D47" s="3" t="s">
        <v>543</v>
      </c>
      <c r="E47" s="4">
        <v>28970</v>
      </c>
      <c r="F47" s="6">
        <v>41570</v>
      </c>
      <c r="G47" s="10">
        <v>23633</v>
      </c>
      <c r="H47" s="27" t="s">
        <v>519</v>
      </c>
      <c r="I47" s="19">
        <v>0.79</v>
      </c>
      <c r="J47" s="11">
        <f t="shared" si="0"/>
        <v>0.20999999999999996</v>
      </c>
      <c r="K47" s="18">
        <v>0</v>
      </c>
      <c r="L47" s="11">
        <f t="shared" si="3"/>
        <v>1</v>
      </c>
      <c r="M47" s="6">
        <v>0</v>
      </c>
      <c r="N47" s="19">
        <f t="shared" si="4"/>
        <v>0</v>
      </c>
      <c r="O47" s="13" t="s">
        <v>546</v>
      </c>
      <c r="Q47" s="1"/>
    </row>
    <row r="48" spans="1:17" ht="26" customHeight="1">
      <c r="A48" s="5" t="s">
        <v>75</v>
      </c>
      <c r="B48" s="3" t="s">
        <v>52</v>
      </c>
      <c r="C48" s="3" t="s">
        <v>51</v>
      </c>
      <c r="D48" s="3" t="s">
        <v>543</v>
      </c>
      <c r="E48" s="4">
        <v>34518</v>
      </c>
      <c r="F48" s="6">
        <v>47118</v>
      </c>
      <c r="G48" s="10">
        <v>16084</v>
      </c>
      <c r="H48" s="27" t="s">
        <v>519</v>
      </c>
      <c r="I48" s="19">
        <v>0.52</v>
      </c>
      <c r="J48" s="11">
        <f t="shared" si="0"/>
        <v>0.48</v>
      </c>
      <c r="K48" s="18">
        <v>0.25</v>
      </c>
      <c r="L48" s="11">
        <f t="shared" si="3"/>
        <v>0.75</v>
      </c>
      <c r="M48" s="6">
        <v>7909</v>
      </c>
      <c r="N48" s="19">
        <f t="shared" si="4"/>
        <v>0.16785517212105777</v>
      </c>
      <c r="O48" s="13" t="s">
        <v>546</v>
      </c>
      <c r="Q48" s="1"/>
    </row>
    <row r="49" spans="1:17" ht="26" customHeight="1">
      <c r="A49" s="5" t="s">
        <v>76</v>
      </c>
      <c r="B49" s="3" t="s">
        <v>52</v>
      </c>
      <c r="C49" s="3" t="s">
        <v>51</v>
      </c>
      <c r="D49" s="3" t="s">
        <v>543</v>
      </c>
      <c r="E49" s="4">
        <v>25990</v>
      </c>
      <c r="F49" s="6">
        <v>38590</v>
      </c>
      <c r="G49" s="10">
        <v>26496</v>
      </c>
      <c r="H49" s="27" t="s">
        <v>519</v>
      </c>
      <c r="I49" s="19" t="s">
        <v>536</v>
      </c>
      <c r="J49" s="11" t="s">
        <v>521</v>
      </c>
      <c r="K49" s="18">
        <v>0.53900000000000003</v>
      </c>
      <c r="L49" s="11">
        <f t="shared" si="3"/>
        <v>0.46099999999999997</v>
      </c>
      <c r="M49" s="6">
        <v>2181</v>
      </c>
      <c r="N49" s="19">
        <f t="shared" si="4"/>
        <v>5.6517232443638252E-2</v>
      </c>
      <c r="O49" s="14" t="s">
        <v>539</v>
      </c>
      <c r="Q49" s="1"/>
    </row>
    <row r="50" spans="1:17" ht="26" customHeight="1">
      <c r="A50" s="5" t="s">
        <v>77</v>
      </c>
      <c r="B50" s="3" t="s">
        <v>12</v>
      </c>
      <c r="C50" s="3" t="s">
        <v>11</v>
      </c>
      <c r="D50" s="3" t="s">
        <v>544</v>
      </c>
      <c r="E50" s="4"/>
      <c r="F50" s="6">
        <v>55070</v>
      </c>
      <c r="G50" s="10">
        <v>3002</v>
      </c>
      <c r="H50" s="27" t="s">
        <v>519</v>
      </c>
      <c r="I50" s="19">
        <v>0.85</v>
      </c>
      <c r="J50" s="11">
        <f t="shared" ref="J50:J81" si="5">1-I50</f>
        <v>0.15000000000000002</v>
      </c>
      <c r="K50" s="18">
        <v>0.98</v>
      </c>
      <c r="L50" s="11">
        <f t="shared" si="3"/>
        <v>2.0000000000000018E-2</v>
      </c>
      <c r="M50" s="6">
        <v>21460</v>
      </c>
      <c r="N50" s="19">
        <f t="shared" si="4"/>
        <v>0.38968585436716907</v>
      </c>
      <c r="O50" s="13" t="s">
        <v>546</v>
      </c>
      <c r="Q50" s="1"/>
    </row>
    <row r="51" spans="1:17" ht="26" customHeight="1">
      <c r="A51" s="5" t="s">
        <v>78</v>
      </c>
      <c r="B51" s="3" t="s">
        <v>80</v>
      </c>
      <c r="C51" s="3" t="s">
        <v>79</v>
      </c>
      <c r="D51" s="3" t="s">
        <v>544</v>
      </c>
      <c r="E51" s="4"/>
      <c r="F51" s="6">
        <v>89204</v>
      </c>
      <c r="G51" s="10">
        <v>2086</v>
      </c>
      <c r="H51" s="27" t="s">
        <v>520</v>
      </c>
      <c r="I51" s="19">
        <v>1</v>
      </c>
      <c r="J51" s="11">
        <f t="shared" si="5"/>
        <v>0</v>
      </c>
      <c r="K51" s="18">
        <v>0.04</v>
      </c>
      <c r="L51" s="11">
        <f t="shared" si="3"/>
        <v>0.96</v>
      </c>
      <c r="M51" s="6">
        <v>7955</v>
      </c>
      <c r="N51" s="19">
        <f t="shared" si="4"/>
        <v>8.917761535357159E-2</v>
      </c>
      <c r="O51" s="13" t="s">
        <v>546</v>
      </c>
      <c r="Q51" s="1"/>
    </row>
    <row r="52" spans="1:17" ht="26" customHeight="1">
      <c r="A52" s="5" t="s">
        <v>81</v>
      </c>
      <c r="B52" s="3" t="s">
        <v>6</v>
      </c>
      <c r="C52" s="3" t="s">
        <v>15</v>
      </c>
      <c r="D52" s="3" t="s">
        <v>544</v>
      </c>
      <c r="E52" s="4"/>
      <c r="F52" s="6">
        <v>86812</v>
      </c>
      <c r="G52" s="10">
        <v>7564</v>
      </c>
      <c r="H52" s="27" t="s">
        <v>520</v>
      </c>
      <c r="I52" s="19">
        <v>1</v>
      </c>
      <c r="J52" s="11">
        <f t="shared" si="5"/>
        <v>0</v>
      </c>
      <c r="K52" s="18">
        <v>0.04</v>
      </c>
      <c r="L52" s="11">
        <f t="shared" si="3"/>
        <v>0.96</v>
      </c>
      <c r="M52" s="6">
        <v>14422</v>
      </c>
      <c r="N52" s="19">
        <f t="shared" si="4"/>
        <v>0.16612910657512786</v>
      </c>
      <c r="O52" s="13" t="s">
        <v>546</v>
      </c>
      <c r="Q52" s="1"/>
    </row>
    <row r="53" spans="1:17" ht="26" customHeight="1">
      <c r="A53" s="5" t="s">
        <v>82</v>
      </c>
      <c r="B53" s="3" t="s">
        <v>12</v>
      </c>
      <c r="C53" s="3" t="s">
        <v>23</v>
      </c>
      <c r="D53" s="3" t="s">
        <v>544</v>
      </c>
      <c r="E53" s="4"/>
      <c r="F53" s="6">
        <v>88570</v>
      </c>
      <c r="G53" s="10">
        <v>6397</v>
      </c>
      <c r="H53" s="27" t="s">
        <v>520</v>
      </c>
      <c r="I53" s="19">
        <v>0.98</v>
      </c>
      <c r="J53" s="11">
        <f t="shared" si="5"/>
        <v>2.0000000000000018E-2</v>
      </c>
      <c r="K53" s="18">
        <v>0.83</v>
      </c>
      <c r="L53" s="11">
        <f t="shared" si="3"/>
        <v>0.17000000000000004</v>
      </c>
      <c r="M53" s="6">
        <v>29048</v>
      </c>
      <c r="N53" s="19">
        <f t="shared" si="4"/>
        <v>0.32796658010613072</v>
      </c>
      <c r="O53" s="13" t="s">
        <v>546</v>
      </c>
      <c r="Q53" s="1"/>
    </row>
    <row r="54" spans="1:17" ht="26" customHeight="1">
      <c r="A54" s="5" t="s">
        <v>83</v>
      </c>
      <c r="B54" s="3" t="s">
        <v>9</v>
      </c>
      <c r="C54" s="3" t="s">
        <v>84</v>
      </c>
      <c r="D54" s="3" t="s">
        <v>544</v>
      </c>
      <c r="E54" s="4"/>
      <c r="F54" s="6">
        <v>53090</v>
      </c>
      <c r="G54" s="10">
        <v>1068</v>
      </c>
      <c r="H54" s="27" t="s">
        <v>519</v>
      </c>
      <c r="I54" s="19">
        <v>0.86</v>
      </c>
      <c r="J54" s="11">
        <f t="shared" si="5"/>
        <v>0.14000000000000001</v>
      </c>
      <c r="K54" s="18">
        <v>0.25</v>
      </c>
      <c r="L54" s="11">
        <f t="shared" si="3"/>
        <v>0.75</v>
      </c>
      <c r="M54" s="6">
        <v>18754</v>
      </c>
      <c r="N54" s="19">
        <f t="shared" si="4"/>
        <v>0.3532491994725937</v>
      </c>
      <c r="O54" s="13" t="s">
        <v>546</v>
      </c>
      <c r="Q54" s="1"/>
    </row>
    <row r="55" spans="1:17" ht="26" customHeight="1">
      <c r="A55" s="5" t="s">
        <v>85</v>
      </c>
      <c r="B55" s="3" t="s">
        <v>6</v>
      </c>
      <c r="C55" s="3" t="s">
        <v>18</v>
      </c>
      <c r="D55" s="3" t="s">
        <v>544</v>
      </c>
      <c r="E55" s="4"/>
      <c r="F55" s="6">
        <v>81296</v>
      </c>
      <c r="G55" s="10">
        <v>2971</v>
      </c>
      <c r="H55" s="27" t="s">
        <v>519</v>
      </c>
      <c r="I55" s="19">
        <v>0.8</v>
      </c>
      <c r="J55" s="11">
        <f t="shared" si="5"/>
        <v>0.19999999999999996</v>
      </c>
      <c r="K55" s="18">
        <v>0.84</v>
      </c>
      <c r="L55" s="11">
        <f t="shared" si="3"/>
        <v>0.16000000000000003</v>
      </c>
      <c r="M55" s="6">
        <v>31248</v>
      </c>
      <c r="N55" s="19">
        <f t="shared" si="4"/>
        <v>0.38437315489076951</v>
      </c>
      <c r="O55" s="13" t="s">
        <v>546</v>
      </c>
      <c r="Q55" s="1"/>
    </row>
    <row r="56" spans="1:17" ht="26" customHeight="1">
      <c r="A56" s="5" t="s">
        <v>86</v>
      </c>
      <c r="B56" s="3" t="s">
        <v>9</v>
      </c>
      <c r="C56" s="3" t="s">
        <v>87</v>
      </c>
      <c r="D56" s="3" t="s">
        <v>544</v>
      </c>
      <c r="E56" s="4"/>
      <c r="F56" s="6">
        <v>70810</v>
      </c>
      <c r="G56" s="10">
        <v>1337</v>
      </c>
      <c r="H56" s="27" t="s">
        <v>520</v>
      </c>
      <c r="I56" s="19">
        <v>0.89</v>
      </c>
      <c r="J56" s="11">
        <f t="shared" si="5"/>
        <v>0.10999999999999999</v>
      </c>
      <c r="K56" s="18">
        <v>0.375</v>
      </c>
      <c r="L56" s="11">
        <f t="shared" si="3"/>
        <v>0.625</v>
      </c>
      <c r="M56" s="6">
        <v>31248</v>
      </c>
      <c r="N56" s="19">
        <f t="shared" si="4"/>
        <v>0.44129360259850303</v>
      </c>
      <c r="O56" s="14" t="s">
        <v>537</v>
      </c>
      <c r="Q56" s="1"/>
    </row>
    <row r="57" spans="1:17" ht="26" customHeight="1">
      <c r="A57" s="5" t="s">
        <v>88</v>
      </c>
      <c r="B57" s="3" t="s">
        <v>21</v>
      </c>
      <c r="C57" s="3" t="s">
        <v>47</v>
      </c>
      <c r="D57" s="3" t="s">
        <v>544</v>
      </c>
      <c r="E57" s="4"/>
      <c r="F57" s="6">
        <v>69122</v>
      </c>
      <c r="G57" s="10">
        <v>1786</v>
      </c>
      <c r="H57" s="27" t="s">
        <v>520</v>
      </c>
      <c r="I57" s="19">
        <v>0.76</v>
      </c>
      <c r="J57" s="11">
        <f t="shared" si="5"/>
        <v>0.24</v>
      </c>
      <c r="K57" s="18">
        <v>0.13</v>
      </c>
      <c r="L57" s="11">
        <f t="shared" si="3"/>
        <v>0.87</v>
      </c>
      <c r="M57" s="6">
        <v>19181</v>
      </c>
      <c r="N57" s="19">
        <f t="shared" si="4"/>
        <v>0.27749486415323632</v>
      </c>
      <c r="O57" s="13" t="s">
        <v>538</v>
      </c>
      <c r="Q57" s="1"/>
    </row>
    <row r="58" spans="1:17" ht="26" customHeight="1">
      <c r="A58" s="5" t="s">
        <v>89</v>
      </c>
      <c r="B58" s="3" t="s">
        <v>52</v>
      </c>
      <c r="C58" s="3" t="s">
        <v>51</v>
      </c>
      <c r="D58" s="3" t="s">
        <v>544</v>
      </c>
      <c r="E58" s="4"/>
      <c r="F58" s="6">
        <v>87730</v>
      </c>
      <c r="G58" s="10">
        <v>7323</v>
      </c>
      <c r="H58" s="27" t="s">
        <v>519</v>
      </c>
      <c r="I58" s="19">
        <v>0.75</v>
      </c>
      <c r="J58" s="11">
        <f t="shared" si="5"/>
        <v>0.25</v>
      </c>
      <c r="K58" s="18">
        <v>0.21</v>
      </c>
      <c r="L58" s="11">
        <f t="shared" si="3"/>
        <v>0.79</v>
      </c>
      <c r="M58" s="6">
        <v>22148</v>
      </c>
      <c r="N58" s="19">
        <f t="shared" si="4"/>
        <v>0.25245640031916106</v>
      </c>
      <c r="O58" s="13" t="s">
        <v>546</v>
      </c>
      <c r="Q58" s="1"/>
    </row>
    <row r="59" spans="1:17" ht="26" customHeight="1">
      <c r="A59" s="5" t="s">
        <v>90</v>
      </c>
      <c r="B59" s="3" t="s">
        <v>9</v>
      </c>
      <c r="C59" s="3" t="s">
        <v>91</v>
      </c>
      <c r="D59" s="3" t="s">
        <v>543</v>
      </c>
      <c r="E59" s="4">
        <v>35272</v>
      </c>
      <c r="F59" s="6">
        <v>49622</v>
      </c>
      <c r="G59" s="10">
        <v>4407</v>
      </c>
      <c r="H59" s="27" t="s">
        <v>519</v>
      </c>
      <c r="I59" s="19">
        <v>0.64</v>
      </c>
      <c r="J59" s="11">
        <f t="shared" si="5"/>
        <v>0.36</v>
      </c>
      <c r="K59" s="18">
        <v>0.11600000000000001</v>
      </c>
      <c r="L59" s="11">
        <f t="shared" si="3"/>
        <v>0.88400000000000001</v>
      </c>
      <c r="M59" s="6">
        <v>4329</v>
      </c>
      <c r="N59" s="19">
        <f t="shared" si="4"/>
        <v>8.7239530853250577E-2</v>
      </c>
      <c r="O59" s="13" t="s">
        <v>538</v>
      </c>
      <c r="Q59" s="1"/>
    </row>
    <row r="60" spans="1:17" ht="26" customHeight="1">
      <c r="A60" s="5" t="s">
        <v>92</v>
      </c>
      <c r="B60" s="3" t="s">
        <v>52</v>
      </c>
      <c r="C60" s="3" t="s">
        <v>51</v>
      </c>
      <c r="D60" s="3" t="s">
        <v>544</v>
      </c>
      <c r="E60" s="4"/>
      <c r="F60" s="6">
        <v>91510</v>
      </c>
      <c r="G60" s="10">
        <v>1375</v>
      </c>
      <c r="H60" s="27" t="s">
        <v>520</v>
      </c>
      <c r="I60" s="19">
        <v>1</v>
      </c>
      <c r="J60" s="11">
        <f t="shared" si="5"/>
        <v>0</v>
      </c>
      <c r="K60" s="18">
        <v>0.12</v>
      </c>
      <c r="L60" s="11">
        <f t="shared" si="3"/>
        <v>0.88</v>
      </c>
      <c r="M60" s="6">
        <v>20103</v>
      </c>
      <c r="N60" s="19">
        <f t="shared" si="4"/>
        <v>0.21968090919025243</v>
      </c>
      <c r="O60" s="13" t="s">
        <v>546</v>
      </c>
      <c r="Q60" s="1"/>
    </row>
    <row r="61" spans="1:17" ht="26" customHeight="1">
      <c r="A61" s="5" t="s">
        <v>93</v>
      </c>
      <c r="B61" s="3" t="s">
        <v>21</v>
      </c>
      <c r="C61" s="3" t="s">
        <v>20</v>
      </c>
      <c r="D61" s="3" t="s">
        <v>544</v>
      </c>
      <c r="E61" s="4"/>
      <c r="F61" s="6">
        <v>73317</v>
      </c>
      <c r="G61" s="10">
        <v>2198</v>
      </c>
      <c r="H61" s="27" t="s">
        <v>520</v>
      </c>
      <c r="I61" s="19">
        <v>0.9</v>
      </c>
      <c r="J61" s="11">
        <f t="shared" si="5"/>
        <v>9.9999999999999978E-2</v>
      </c>
      <c r="K61" s="18">
        <v>0.93</v>
      </c>
      <c r="L61" s="11">
        <f t="shared" si="3"/>
        <v>6.9999999999999951E-2</v>
      </c>
      <c r="M61" s="6">
        <v>21395</v>
      </c>
      <c r="N61" s="19">
        <f t="shared" si="4"/>
        <v>0.29181499515801246</v>
      </c>
      <c r="O61" s="13" t="s">
        <v>546</v>
      </c>
      <c r="Q61" s="1"/>
    </row>
    <row r="62" spans="1:17" ht="26" customHeight="1">
      <c r="A62" s="5" t="s">
        <v>94</v>
      </c>
      <c r="B62" s="3" t="s">
        <v>6</v>
      </c>
      <c r="C62" s="3" t="s">
        <v>5</v>
      </c>
      <c r="D62" s="3" t="s">
        <v>544</v>
      </c>
      <c r="E62" s="4"/>
      <c r="F62" s="6">
        <v>81706</v>
      </c>
      <c r="G62" s="10">
        <v>2399</v>
      </c>
      <c r="H62" s="27" t="s">
        <v>519</v>
      </c>
      <c r="I62" s="19">
        <v>0.77</v>
      </c>
      <c r="J62" s="11">
        <f t="shared" si="5"/>
        <v>0.22999999999999998</v>
      </c>
      <c r="K62" s="18">
        <v>0.97</v>
      </c>
      <c r="L62" s="11">
        <f t="shared" si="3"/>
        <v>3.0000000000000027E-2</v>
      </c>
      <c r="M62" s="6">
        <v>33837</v>
      </c>
      <c r="N62" s="19">
        <f t="shared" si="4"/>
        <v>0.41413115315888677</v>
      </c>
      <c r="O62" s="13" t="s">
        <v>546</v>
      </c>
      <c r="Q62" s="1"/>
    </row>
    <row r="63" spans="1:17" ht="26" customHeight="1">
      <c r="A63" s="5" t="s">
        <v>95</v>
      </c>
      <c r="B63" s="3" t="s">
        <v>9</v>
      </c>
      <c r="C63" s="3" t="s">
        <v>96</v>
      </c>
      <c r="D63" s="3" t="s">
        <v>543</v>
      </c>
      <c r="E63" s="4">
        <v>35814</v>
      </c>
      <c r="F63" s="6">
        <v>61126</v>
      </c>
      <c r="G63" s="10">
        <v>23084</v>
      </c>
      <c r="H63" s="27" t="s">
        <v>519</v>
      </c>
      <c r="I63" s="19">
        <v>0.48</v>
      </c>
      <c r="J63" s="11">
        <f t="shared" si="5"/>
        <v>0.52</v>
      </c>
      <c r="K63" s="18">
        <v>0.38</v>
      </c>
      <c r="L63" s="11">
        <f t="shared" si="3"/>
        <v>0.62</v>
      </c>
      <c r="M63" s="6">
        <v>4721</v>
      </c>
      <c r="N63" s="19">
        <f t="shared" si="4"/>
        <v>7.7233910283676335E-2</v>
      </c>
      <c r="O63" s="13" t="s">
        <v>546</v>
      </c>
      <c r="Q63" s="1"/>
    </row>
    <row r="64" spans="1:17" ht="26" customHeight="1">
      <c r="A64" s="5" t="s">
        <v>97</v>
      </c>
      <c r="B64" s="3" t="s">
        <v>9</v>
      </c>
      <c r="C64" s="3" t="s">
        <v>96</v>
      </c>
      <c r="D64" s="3" t="s">
        <v>543</v>
      </c>
      <c r="E64" s="4">
        <v>29300</v>
      </c>
      <c r="F64" s="6">
        <v>47288</v>
      </c>
      <c r="G64" s="10">
        <v>9501</v>
      </c>
      <c r="H64" s="27" t="s">
        <v>519</v>
      </c>
      <c r="I64" s="19">
        <v>0.59</v>
      </c>
      <c r="J64" s="11">
        <f t="shared" si="5"/>
        <v>0.41000000000000003</v>
      </c>
      <c r="K64" s="18">
        <v>0.55000000000000004</v>
      </c>
      <c r="L64" s="11">
        <f t="shared" si="3"/>
        <v>0.44999999999999996</v>
      </c>
      <c r="M64" s="6">
        <v>6498</v>
      </c>
      <c r="N64" s="19">
        <f t="shared" si="4"/>
        <v>0.13741329724242937</v>
      </c>
      <c r="O64" s="13" t="s">
        <v>546</v>
      </c>
      <c r="Q64" s="1"/>
    </row>
    <row r="65" spans="1:17" ht="26" customHeight="1">
      <c r="A65" s="5" t="s">
        <v>98</v>
      </c>
      <c r="B65" s="3" t="s">
        <v>80</v>
      </c>
      <c r="C65" s="3" t="s">
        <v>99</v>
      </c>
      <c r="D65" s="3" t="s">
        <v>544</v>
      </c>
      <c r="E65" s="4"/>
      <c r="F65" s="6">
        <v>70912</v>
      </c>
      <c r="G65" s="10">
        <v>1149</v>
      </c>
      <c r="H65" s="27" t="s">
        <v>519</v>
      </c>
      <c r="I65" s="19">
        <v>0.88</v>
      </c>
      <c r="J65" s="11">
        <f t="shared" si="5"/>
        <v>0.12</v>
      </c>
      <c r="K65" s="18">
        <v>0.97</v>
      </c>
      <c r="L65" s="11">
        <f t="shared" si="3"/>
        <v>3.0000000000000027E-2</v>
      </c>
      <c r="M65" s="6">
        <v>37641</v>
      </c>
      <c r="N65" s="19">
        <f t="shared" si="4"/>
        <v>0.53081283844765348</v>
      </c>
      <c r="O65" s="13" t="s">
        <v>546</v>
      </c>
      <c r="Q65" s="1"/>
    </row>
    <row r="66" spans="1:17" ht="26" customHeight="1">
      <c r="A66" s="5" t="s">
        <v>100</v>
      </c>
      <c r="B66" s="3" t="s">
        <v>21</v>
      </c>
      <c r="C66" s="3" t="s">
        <v>40</v>
      </c>
      <c r="D66" s="3" t="s">
        <v>544</v>
      </c>
      <c r="E66" s="4"/>
      <c r="F66" s="6">
        <v>89190</v>
      </c>
      <c r="G66" s="10">
        <v>2407</v>
      </c>
      <c r="H66" s="27" t="s">
        <v>520</v>
      </c>
      <c r="I66" s="19">
        <v>1</v>
      </c>
      <c r="J66" s="11">
        <f t="shared" si="5"/>
        <v>0</v>
      </c>
      <c r="K66" s="18">
        <v>0</v>
      </c>
      <c r="L66" s="11">
        <f t="shared" si="3"/>
        <v>1</v>
      </c>
      <c r="M66" s="6">
        <v>778</v>
      </c>
      <c r="N66" s="19">
        <f t="shared" si="4"/>
        <v>8.7229510034757263E-3</v>
      </c>
      <c r="O66" s="13" t="s">
        <v>546</v>
      </c>
      <c r="Q66" s="1"/>
    </row>
    <row r="67" spans="1:17" ht="26" customHeight="1">
      <c r="A67" s="5" t="s">
        <v>101</v>
      </c>
      <c r="B67" s="3" t="s">
        <v>6</v>
      </c>
      <c r="C67" s="3" t="s">
        <v>5</v>
      </c>
      <c r="D67" s="3" t="s">
        <v>544</v>
      </c>
      <c r="E67" s="4"/>
      <c r="F67" s="6">
        <v>91222</v>
      </c>
      <c r="G67" s="10">
        <v>3238</v>
      </c>
      <c r="H67" s="27" t="s">
        <v>520</v>
      </c>
      <c r="I67" s="19">
        <v>1</v>
      </c>
      <c r="J67" s="11">
        <f t="shared" si="5"/>
        <v>0</v>
      </c>
      <c r="K67" s="18">
        <v>0</v>
      </c>
      <c r="L67" s="11">
        <f t="shared" si="3"/>
        <v>1</v>
      </c>
      <c r="M67" s="6">
        <v>0</v>
      </c>
      <c r="N67" s="19">
        <f t="shared" si="4"/>
        <v>0</v>
      </c>
      <c r="O67" s="13" t="s">
        <v>546</v>
      </c>
      <c r="Q67" s="1"/>
    </row>
    <row r="68" spans="1:17" ht="26" customHeight="1">
      <c r="A68" s="5" t="s">
        <v>102</v>
      </c>
      <c r="B68" s="3" t="s">
        <v>9</v>
      </c>
      <c r="C68" s="3" t="s">
        <v>96</v>
      </c>
      <c r="D68" s="3" t="s">
        <v>543</v>
      </c>
      <c r="E68" s="4">
        <v>33689</v>
      </c>
      <c r="F68" s="6">
        <v>59007</v>
      </c>
      <c r="G68" s="10">
        <v>10093</v>
      </c>
      <c r="H68" s="27" t="s">
        <v>519</v>
      </c>
      <c r="I68" s="19">
        <v>0.49</v>
      </c>
      <c r="J68" s="11">
        <f t="shared" si="5"/>
        <v>0.51</v>
      </c>
      <c r="K68" s="18">
        <v>0.56999999999999995</v>
      </c>
      <c r="L68" s="11">
        <f t="shared" si="3"/>
        <v>0.43000000000000005</v>
      </c>
      <c r="M68" s="6">
        <v>13185</v>
      </c>
      <c r="N68" s="19">
        <f t="shared" si="4"/>
        <v>0.22344806548375618</v>
      </c>
      <c r="O68" s="13" t="s">
        <v>546</v>
      </c>
      <c r="Q68" s="1"/>
    </row>
    <row r="69" spans="1:17" ht="26" customHeight="1">
      <c r="A69" s="5" t="s">
        <v>104</v>
      </c>
      <c r="B69" s="3" t="s">
        <v>21</v>
      </c>
      <c r="C69" s="3" t="s">
        <v>40</v>
      </c>
      <c r="D69" s="3" t="s">
        <v>544</v>
      </c>
      <c r="E69" s="4"/>
      <c r="F69" s="6">
        <v>60387</v>
      </c>
      <c r="G69" s="10">
        <v>343</v>
      </c>
      <c r="H69" s="27" t="s">
        <v>519</v>
      </c>
      <c r="I69" s="19">
        <v>0.99</v>
      </c>
      <c r="J69" s="11">
        <f t="shared" si="5"/>
        <v>1.0000000000000009E-2</v>
      </c>
      <c r="K69" s="18">
        <v>0.85</v>
      </c>
      <c r="L69" s="11">
        <f t="shared" ref="L69:L100" si="6">1-K69</f>
        <v>0.15000000000000002</v>
      </c>
      <c r="M69" s="6">
        <v>12844</v>
      </c>
      <c r="N69" s="19">
        <f t="shared" ref="N69:N95" si="7">M69/F69</f>
        <v>0.21269478530147218</v>
      </c>
      <c r="O69" s="13" t="s">
        <v>546</v>
      </c>
      <c r="Q69" s="1"/>
    </row>
    <row r="70" spans="1:17" ht="26" customHeight="1">
      <c r="A70" s="5" t="s">
        <v>105</v>
      </c>
      <c r="B70" s="3" t="s">
        <v>21</v>
      </c>
      <c r="C70" s="3" t="s">
        <v>20</v>
      </c>
      <c r="D70" s="3" t="s">
        <v>544</v>
      </c>
      <c r="E70" s="4"/>
      <c r="F70" s="6">
        <v>85220</v>
      </c>
      <c r="G70" s="10">
        <v>3218</v>
      </c>
      <c r="H70" s="27" t="s">
        <v>520</v>
      </c>
      <c r="I70" s="19">
        <v>1</v>
      </c>
      <c r="J70" s="11">
        <f t="shared" si="5"/>
        <v>0</v>
      </c>
      <c r="K70" s="18">
        <v>0.107</v>
      </c>
      <c r="L70" s="11">
        <f t="shared" si="6"/>
        <v>0.89300000000000002</v>
      </c>
      <c r="M70" s="6">
        <v>22909</v>
      </c>
      <c r="N70" s="19">
        <f t="shared" si="7"/>
        <v>0.26882187279981223</v>
      </c>
      <c r="O70" s="14" t="s">
        <v>539</v>
      </c>
      <c r="Q70" s="1"/>
    </row>
    <row r="71" spans="1:17" ht="26" customHeight="1">
      <c r="A71" s="5" t="s">
        <v>527</v>
      </c>
      <c r="B71" s="3" t="s">
        <v>9</v>
      </c>
      <c r="C71" s="3" t="s">
        <v>91</v>
      </c>
      <c r="D71" s="3" t="s">
        <v>543</v>
      </c>
      <c r="E71" s="4">
        <v>45606</v>
      </c>
      <c r="F71" s="6">
        <v>70730</v>
      </c>
      <c r="G71" s="10">
        <v>6882</v>
      </c>
      <c r="H71" s="27" t="s">
        <v>520</v>
      </c>
      <c r="I71" s="19">
        <v>0.81</v>
      </c>
      <c r="J71" s="11">
        <f t="shared" si="5"/>
        <v>0.18999999999999995</v>
      </c>
      <c r="K71" s="18">
        <v>0.14000000000000001</v>
      </c>
      <c r="L71" s="11">
        <f t="shared" si="6"/>
        <v>0.86</v>
      </c>
      <c r="M71" s="6">
        <v>6067</v>
      </c>
      <c r="N71" s="19">
        <f t="shared" si="7"/>
        <v>8.5776898063056689E-2</v>
      </c>
      <c r="O71" s="13" t="s">
        <v>546</v>
      </c>
      <c r="Q71" s="1"/>
    </row>
    <row r="72" spans="1:17" ht="26" customHeight="1">
      <c r="A72" s="5" t="s">
        <v>103</v>
      </c>
      <c r="B72" s="3" t="s">
        <v>12</v>
      </c>
      <c r="C72" s="3" t="s">
        <v>23</v>
      </c>
      <c r="D72" s="3" t="s">
        <v>544</v>
      </c>
      <c r="E72" s="4"/>
      <c r="F72" s="6">
        <v>78380</v>
      </c>
      <c r="G72" s="10">
        <v>1723</v>
      </c>
      <c r="H72" s="27" t="s">
        <v>520</v>
      </c>
      <c r="I72" s="19">
        <v>0.93</v>
      </c>
      <c r="J72" s="11">
        <f t="shared" si="5"/>
        <v>6.9999999999999951E-2</v>
      </c>
      <c r="K72" s="18">
        <v>1</v>
      </c>
      <c r="L72" s="11">
        <f t="shared" si="6"/>
        <v>0</v>
      </c>
      <c r="M72" s="6">
        <v>35771</v>
      </c>
      <c r="N72" s="19">
        <f t="shared" si="7"/>
        <v>0.45637917836182701</v>
      </c>
      <c r="O72" s="13" t="s">
        <v>546</v>
      </c>
      <c r="Q72" s="1"/>
    </row>
    <row r="73" spans="1:17" ht="26" customHeight="1">
      <c r="A73" s="5" t="s">
        <v>106</v>
      </c>
      <c r="B73" s="3" t="s">
        <v>55</v>
      </c>
      <c r="C73" s="3" t="s">
        <v>107</v>
      </c>
      <c r="D73" s="3" t="s">
        <v>544</v>
      </c>
      <c r="E73" s="4"/>
      <c r="F73" s="6">
        <v>91024</v>
      </c>
      <c r="G73" s="10">
        <v>1976</v>
      </c>
      <c r="H73" s="27" t="s">
        <v>520</v>
      </c>
      <c r="I73" s="19">
        <v>1</v>
      </c>
      <c r="J73" s="11">
        <f t="shared" si="5"/>
        <v>0</v>
      </c>
      <c r="K73" s="18">
        <v>0.24</v>
      </c>
      <c r="L73" s="11">
        <f t="shared" si="6"/>
        <v>0.76</v>
      </c>
      <c r="M73" s="6">
        <v>13508</v>
      </c>
      <c r="N73" s="19">
        <f t="shared" si="7"/>
        <v>0.14840042186676042</v>
      </c>
      <c r="O73" s="13" t="s">
        <v>546</v>
      </c>
      <c r="Q73" s="1"/>
    </row>
    <row r="74" spans="1:17" ht="26" customHeight="1">
      <c r="A74" s="5" t="s">
        <v>108</v>
      </c>
      <c r="B74" s="3" t="s">
        <v>55</v>
      </c>
      <c r="C74" s="3" t="s">
        <v>107</v>
      </c>
      <c r="D74" s="3" t="s">
        <v>543</v>
      </c>
      <c r="E74" s="4">
        <v>43745</v>
      </c>
      <c r="F74" s="6">
        <v>67655</v>
      </c>
      <c r="G74" s="10">
        <v>5564</v>
      </c>
      <c r="H74" s="27" t="s">
        <v>519</v>
      </c>
      <c r="I74" s="19">
        <v>0.6</v>
      </c>
      <c r="J74" s="11">
        <f t="shared" si="5"/>
        <v>0.4</v>
      </c>
      <c r="K74" s="18">
        <v>0.85</v>
      </c>
      <c r="L74" s="11">
        <f t="shared" si="6"/>
        <v>0.15000000000000002</v>
      </c>
      <c r="M74" s="6">
        <v>8406</v>
      </c>
      <c r="N74" s="19">
        <f t="shared" si="7"/>
        <v>0.12424802305816274</v>
      </c>
      <c r="O74" s="13" t="s">
        <v>546</v>
      </c>
      <c r="Q74" s="1"/>
    </row>
    <row r="75" spans="1:17" ht="26" customHeight="1">
      <c r="A75" s="5" t="s">
        <v>109</v>
      </c>
      <c r="B75" s="3" t="s">
        <v>55</v>
      </c>
      <c r="C75" s="3" t="s">
        <v>107</v>
      </c>
      <c r="D75" s="3" t="s">
        <v>543</v>
      </c>
      <c r="E75" s="4">
        <v>34684</v>
      </c>
      <c r="F75" s="6">
        <v>56094</v>
      </c>
      <c r="G75" s="10">
        <v>23764</v>
      </c>
      <c r="H75" s="27" t="s">
        <v>519</v>
      </c>
      <c r="I75" s="19">
        <v>0.69</v>
      </c>
      <c r="J75" s="11">
        <f t="shared" si="5"/>
        <v>0.31000000000000005</v>
      </c>
      <c r="K75" s="18">
        <v>0.32</v>
      </c>
      <c r="L75" s="11">
        <f t="shared" si="6"/>
        <v>0.67999999999999994</v>
      </c>
      <c r="M75" s="6">
        <v>5211</v>
      </c>
      <c r="N75" s="19">
        <f t="shared" si="7"/>
        <v>9.2897636110813989E-2</v>
      </c>
      <c r="O75" s="13" t="s">
        <v>546</v>
      </c>
      <c r="Q75" s="1"/>
    </row>
    <row r="76" spans="1:17" ht="26" customHeight="1">
      <c r="A76" s="5" t="s">
        <v>110</v>
      </c>
      <c r="B76" s="3" t="s">
        <v>80</v>
      </c>
      <c r="C76" s="3" t="s">
        <v>111</v>
      </c>
      <c r="D76" s="3" t="s">
        <v>544</v>
      </c>
      <c r="E76" s="4"/>
      <c r="F76" s="6">
        <v>41106</v>
      </c>
      <c r="G76" s="10">
        <v>860</v>
      </c>
      <c r="H76" s="27" t="s">
        <v>519</v>
      </c>
      <c r="I76" s="19">
        <v>0.73</v>
      </c>
      <c r="J76" s="11">
        <f t="shared" si="5"/>
        <v>0.27</v>
      </c>
      <c r="K76" s="18">
        <v>0.13800000000000001</v>
      </c>
      <c r="L76" s="11">
        <f t="shared" si="6"/>
        <v>0.86199999999999999</v>
      </c>
      <c r="M76" s="6">
        <v>9733</v>
      </c>
      <c r="N76" s="19">
        <f t="shared" si="7"/>
        <v>0.23677808592419597</v>
      </c>
      <c r="O76" s="14" t="s">
        <v>539</v>
      </c>
      <c r="Q76" s="1"/>
    </row>
    <row r="77" spans="1:17" ht="26" customHeight="1">
      <c r="A77" s="5" t="s">
        <v>112</v>
      </c>
      <c r="B77" s="3" t="s">
        <v>6</v>
      </c>
      <c r="C77" s="3" t="s">
        <v>5</v>
      </c>
      <c r="D77" s="3" t="s">
        <v>544</v>
      </c>
      <c r="E77" s="4"/>
      <c r="F77" s="6">
        <v>92373</v>
      </c>
      <c r="G77" s="10">
        <v>6597</v>
      </c>
      <c r="H77" s="27" t="s">
        <v>520</v>
      </c>
      <c r="I77" s="19">
        <v>1</v>
      </c>
      <c r="J77" s="11">
        <f t="shared" si="5"/>
        <v>0</v>
      </c>
      <c r="K77" s="18">
        <v>0</v>
      </c>
      <c r="L77" s="11">
        <f t="shared" si="6"/>
        <v>1</v>
      </c>
      <c r="M77" s="6">
        <v>0</v>
      </c>
      <c r="N77" s="19">
        <f t="shared" si="7"/>
        <v>0</v>
      </c>
      <c r="O77" s="13" t="s">
        <v>546</v>
      </c>
      <c r="Q77" s="1"/>
    </row>
    <row r="78" spans="1:17" ht="26" customHeight="1">
      <c r="A78" s="5" t="s">
        <v>113</v>
      </c>
      <c r="B78" s="3" t="s">
        <v>21</v>
      </c>
      <c r="C78" s="3" t="s">
        <v>114</v>
      </c>
      <c r="D78" s="3" t="s">
        <v>544</v>
      </c>
      <c r="E78" s="4"/>
      <c r="F78" s="6">
        <v>87800</v>
      </c>
      <c r="G78" s="10">
        <v>1935</v>
      </c>
      <c r="H78" s="27" t="s">
        <v>520</v>
      </c>
      <c r="I78" s="19">
        <v>1</v>
      </c>
      <c r="J78" s="11">
        <f t="shared" si="5"/>
        <v>0</v>
      </c>
      <c r="K78" s="18">
        <v>0.89</v>
      </c>
      <c r="L78" s="11">
        <f t="shared" si="6"/>
        <v>0.10999999999999999</v>
      </c>
      <c r="M78" s="6">
        <v>28349</v>
      </c>
      <c r="N78" s="19">
        <f t="shared" si="7"/>
        <v>0.32288154897494303</v>
      </c>
      <c r="O78" s="13" t="s">
        <v>546</v>
      </c>
      <c r="Q78" s="1"/>
    </row>
    <row r="79" spans="1:17" ht="26" customHeight="1">
      <c r="A79" s="5" t="s">
        <v>115</v>
      </c>
      <c r="B79" s="3" t="s">
        <v>80</v>
      </c>
      <c r="C79" s="3" t="s">
        <v>99</v>
      </c>
      <c r="D79" s="3" t="s">
        <v>544</v>
      </c>
      <c r="E79" s="4"/>
      <c r="F79" s="6">
        <v>69050</v>
      </c>
      <c r="G79" s="10">
        <v>1037</v>
      </c>
      <c r="H79" s="27" t="s">
        <v>519</v>
      </c>
      <c r="I79" s="19">
        <v>0.85</v>
      </c>
      <c r="J79" s="11">
        <f t="shared" si="5"/>
        <v>0.15000000000000002</v>
      </c>
      <c r="K79" s="18">
        <v>0.28199999999999997</v>
      </c>
      <c r="L79" s="11">
        <f t="shared" si="6"/>
        <v>0.71799999999999997</v>
      </c>
      <c r="M79" s="6">
        <v>33039</v>
      </c>
      <c r="N79" s="19">
        <f t="shared" si="7"/>
        <v>0.47847936278059378</v>
      </c>
      <c r="O79" s="13" t="s">
        <v>538</v>
      </c>
      <c r="Q79" s="1"/>
    </row>
    <row r="80" spans="1:17" ht="26" customHeight="1">
      <c r="A80" s="5" t="s">
        <v>116</v>
      </c>
      <c r="B80" s="3" t="s">
        <v>6</v>
      </c>
      <c r="C80" s="3" t="s">
        <v>5</v>
      </c>
      <c r="D80" s="3" t="s">
        <v>544</v>
      </c>
      <c r="E80" s="4"/>
      <c r="F80" s="6">
        <v>92150</v>
      </c>
      <c r="G80" s="10">
        <v>15839</v>
      </c>
      <c r="H80" s="27" t="s">
        <v>520</v>
      </c>
      <c r="I80" s="19">
        <v>1</v>
      </c>
      <c r="J80" s="11">
        <f t="shared" si="5"/>
        <v>0</v>
      </c>
      <c r="K80" s="18">
        <v>0</v>
      </c>
      <c r="L80" s="11">
        <f t="shared" si="6"/>
        <v>1</v>
      </c>
      <c r="M80" s="6">
        <v>0</v>
      </c>
      <c r="N80" s="19">
        <f t="shared" si="7"/>
        <v>0</v>
      </c>
      <c r="O80" s="13" t="s">
        <v>546</v>
      </c>
      <c r="Q80" s="1"/>
    </row>
    <row r="81" spans="1:17" ht="26" customHeight="1">
      <c r="A81" s="5" t="s">
        <v>117</v>
      </c>
      <c r="B81" s="3" t="s">
        <v>80</v>
      </c>
      <c r="C81" s="3" t="s">
        <v>118</v>
      </c>
      <c r="D81" s="3" t="s">
        <v>544</v>
      </c>
      <c r="E81" s="4"/>
      <c r="F81" s="6">
        <v>66508</v>
      </c>
      <c r="G81" s="10">
        <v>4160</v>
      </c>
      <c r="H81" s="27" t="s">
        <v>519</v>
      </c>
      <c r="I81" s="19">
        <v>0.79</v>
      </c>
      <c r="J81" s="11">
        <f t="shared" si="5"/>
        <v>0.20999999999999996</v>
      </c>
      <c r="K81" s="18">
        <v>0.89</v>
      </c>
      <c r="L81" s="11">
        <f t="shared" si="6"/>
        <v>0.10999999999999999</v>
      </c>
      <c r="M81" s="6">
        <v>22329</v>
      </c>
      <c r="N81" s="19">
        <f t="shared" si="7"/>
        <v>0.33573404703193599</v>
      </c>
      <c r="O81" s="13" t="s">
        <v>546</v>
      </c>
      <c r="Q81" s="1"/>
    </row>
    <row r="82" spans="1:17" ht="26" customHeight="1">
      <c r="A82" s="5" t="s">
        <v>119</v>
      </c>
      <c r="B82" s="3" t="s">
        <v>6</v>
      </c>
      <c r="C82" s="3" t="s">
        <v>5</v>
      </c>
      <c r="D82" s="3" t="s">
        <v>544</v>
      </c>
      <c r="E82" s="4"/>
      <c r="F82" s="6">
        <v>51948</v>
      </c>
      <c r="G82" s="10">
        <v>1649</v>
      </c>
      <c r="H82" s="27" t="s">
        <v>519</v>
      </c>
      <c r="I82" s="19">
        <v>0.77</v>
      </c>
      <c r="J82" s="11">
        <f t="shared" ref="J82:J113" si="8">1-I82</f>
        <v>0.22999999999999998</v>
      </c>
      <c r="K82" s="18">
        <v>0.69</v>
      </c>
      <c r="L82" s="11">
        <f t="shared" si="6"/>
        <v>0.31000000000000005</v>
      </c>
      <c r="M82" s="6">
        <v>16636</v>
      </c>
      <c r="N82" s="19">
        <f t="shared" si="7"/>
        <v>0.32024332024332025</v>
      </c>
      <c r="O82" s="13" t="s">
        <v>546</v>
      </c>
      <c r="Q82" s="1"/>
    </row>
    <row r="83" spans="1:17" ht="26" customHeight="1">
      <c r="A83" s="5" t="s">
        <v>120</v>
      </c>
      <c r="B83" s="3" t="s">
        <v>21</v>
      </c>
      <c r="C83" s="3" t="s">
        <v>121</v>
      </c>
      <c r="D83" s="3" t="s">
        <v>544</v>
      </c>
      <c r="E83" s="4"/>
      <c r="F83" s="6">
        <v>91312</v>
      </c>
      <c r="G83" s="10">
        <v>4474</v>
      </c>
      <c r="H83" s="27" t="s">
        <v>520</v>
      </c>
      <c r="I83" s="19">
        <v>1</v>
      </c>
      <c r="J83" s="11">
        <f t="shared" si="8"/>
        <v>0</v>
      </c>
      <c r="K83" s="18">
        <v>0</v>
      </c>
      <c r="L83" s="11">
        <f t="shared" si="6"/>
        <v>1</v>
      </c>
      <c r="M83" s="6">
        <v>0</v>
      </c>
      <c r="N83" s="19">
        <f t="shared" si="7"/>
        <v>0</v>
      </c>
      <c r="O83" s="13" t="s">
        <v>546</v>
      </c>
      <c r="Q83" s="1"/>
    </row>
    <row r="84" spans="1:17" ht="26" customHeight="1">
      <c r="A84" s="5" t="s">
        <v>122</v>
      </c>
      <c r="B84" s="3" t="s">
        <v>9</v>
      </c>
      <c r="C84" s="3" t="s">
        <v>84</v>
      </c>
      <c r="D84" s="3" t="s">
        <v>544</v>
      </c>
      <c r="E84" s="4"/>
      <c r="F84" s="6">
        <v>84260</v>
      </c>
      <c r="G84" s="10">
        <v>1867</v>
      </c>
      <c r="H84" s="27" t="s">
        <v>520</v>
      </c>
      <c r="I84" s="19">
        <v>1</v>
      </c>
      <c r="J84" s="11">
        <f t="shared" si="8"/>
        <v>0</v>
      </c>
      <c r="K84" s="18">
        <v>0.09</v>
      </c>
      <c r="L84" s="11">
        <f t="shared" si="6"/>
        <v>0.91</v>
      </c>
      <c r="M84" s="6">
        <v>40833</v>
      </c>
      <c r="N84" s="19">
        <f t="shared" si="7"/>
        <v>0.48460716828863043</v>
      </c>
      <c r="O84" s="13" t="s">
        <v>546</v>
      </c>
      <c r="Q84" s="1"/>
    </row>
    <row r="85" spans="1:17" ht="26" customHeight="1">
      <c r="A85" s="5" t="s">
        <v>125</v>
      </c>
      <c r="B85" s="3" t="s">
        <v>12</v>
      </c>
      <c r="C85" s="3" t="s">
        <v>23</v>
      </c>
      <c r="D85" s="3" t="s">
        <v>544</v>
      </c>
      <c r="E85" s="4"/>
      <c r="F85" s="6">
        <v>86900</v>
      </c>
      <c r="G85" s="10">
        <v>2376</v>
      </c>
      <c r="H85" s="27" t="s">
        <v>520</v>
      </c>
      <c r="I85" s="19">
        <v>1</v>
      </c>
      <c r="J85" s="11">
        <f t="shared" si="8"/>
        <v>0</v>
      </c>
      <c r="K85" s="18">
        <v>0.88</v>
      </c>
      <c r="L85" s="11">
        <f t="shared" si="6"/>
        <v>0.12</v>
      </c>
      <c r="M85" s="6">
        <v>19426</v>
      </c>
      <c r="N85" s="19">
        <f t="shared" si="7"/>
        <v>0.22354430379746834</v>
      </c>
      <c r="O85" s="13" t="s">
        <v>546</v>
      </c>
      <c r="Q85" s="1"/>
    </row>
    <row r="86" spans="1:17" ht="26" customHeight="1">
      <c r="A86" s="5" t="s">
        <v>123</v>
      </c>
      <c r="B86" s="3" t="s">
        <v>12</v>
      </c>
      <c r="C86" s="3" t="s">
        <v>31</v>
      </c>
      <c r="D86" s="3" t="s">
        <v>544</v>
      </c>
      <c r="E86" s="4"/>
      <c r="F86" s="6">
        <v>69027</v>
      </c>
      <c r="G86" s="10">
        <v>13337</v>
      </c>
      <c r="H86" s="27" t="s">
        <v>519</v>
      </c>
      <c r="I86" s="19">
        <v>0.71</v>
      </c>
      <c r="J86" s="11">
        <f t="shared" si="8"/>
        <v>0.29000000000000004</v>
      </c>
      <c r="K86" s="18">
        <v>0.84</v>
      </c>
      <c r="L86" s="11">
        <f t="shared" si="6"/>
        <v>0.16000000000000003</v>
      </c>
      <c r="M86" s="6">
        <v>18870</v>
      </c>
      <c r="N86" s="19">
        <f t="shared" si="7"/>
        <v>0.27337128949541484</v>
      </c>
      <c r="O86" s="13" t="s">
        <v>546</v>
      </c>
      <c r="Q86" s="1"/>
    </row>
    <row r="87" spans="1:17" ht="26" customHeight="1">
      <c r="A87" s="5" t="s">
        <v>124</v>
      </c>
      <c r="B87" s="3" t="s">
        <v>12</v>
      </c>
      <c r="C87" s="3" t="s">
        <v>70</v>
      </c>
      <c r="D87" s="3" t="s">
        <v>544</v>
      </c>
      <c r="E87" s="4"/>
      <c r="F87" s="6">
        <v>77800</v>
      </c>
      <c r="G87" s="10">
        <v>1888</v>
      </c>
      <c r="H87" s="27" t="s">
        <v>519</v>
      </c>
      <c r="I87" s="19">
        <v>0.88</v>
      </c>
      <c r="J87" s="11">
        <f t="shared" si="8"/>
        <v>0.12</v>
      </c>
      <c r="K87" s="18">
        <v>0.98</v>
      </c>
      <c r="L87" s="11">
        <f t="shared" si="6"/>
        <v>2.0000000000000018E-2</v>
      </c>
      <c r="M87" s="6">
        <v>37448</v>
      </c>
      <c r="N87" s="19">
        <f t="shared" si="7"/>
        <v>0.48133676092544986</v>
      </c>
      <c r="O87" s="13" t="s">
        <v>546</v>
      </c>
      <c r="Q87" s="1"/>
    </row>
    <row r="88" spans="1:17" ht="26" customHeight="1">
      <c r="A88" s="5" t="s">
        <v>126</v>
      </c>
      <c r="B88" s="3" t="s">
        <v>6</v>
      </c>
      <c r="C88" s="3" t="s">
        <v>15</v>
      </c>
      <c r="D88" s="3" t="s">
        <v>544</v>
      </c>
      <c r="E88" s="4"/>
      <c r="F88" s="6">
        <v>86092</v>
      </c>
      <c r="G88" s="10">
        <v>2270</v>
      </c>
      <c r="H88" s="27" t="s">
        <v>520</v>
      </c>
      <c r="I88" s="19">
        <v>0.99</v>
      </c>
      <c r="J88" s="11">
        <f t="shared" si="8"/>
        <v>1.0000000000000009E-2</v>
      </c>
      <c r="K88" s="18">
        <v>0.79</v>
      </c>
      <c r="L88" s="11">
        <f t="shared" si="6"/>
        <v>0.20999999999999996</v>
      </c>
      <c r="M88" s="6">
        <v>26804</v>
      </c>
      <c r="N88" s="19">
        <f t="shared" si="7"/>
        <v>0.31134135575895555</v>
      </c>
      <c r="O88" s="13" t="s">
        <v>546</v>
      </c>
      <c r="Q88" s="1"/>
    </row>
    <row r="89" spans="1:17" ht="26" customHeight="1">
      <c r="A89" s="5" t="s">
        <v>127</v>
      </c>
      <c r="B89" s="3" t="s">
        <v>80</v>
      </c>
      <c r="C89" s="3" t="s">
        <v>99</v>
      </c>
      <c r="D89" s="3" t="s">
        <v>544</v>
      </c>
      <c r="E89" s="4"/>
      <c r="F89" s="6">
        <v>66242</v>
      </c>
      <c r="G89" s="10">
        <v>2486</v>
      </c>
      <c r="H89" s="27" t="s">
        <v>519</v>
      </c>
      <c r="I89" s="19">
        <v>0.79</v>
      </c>
      <c r="J89" s="11">
        <f t="shared" si="8"/>
        <v>0.20999999999999996</v>
      </c>
      <c r="K89" s="18">
        <v>0.84</v>
      </c>
      <c r="L89" s="11">
        <f t="shared" si="6"/>
        <v>0.16000000000000003</v>
      </c>
      <c r="M89" s="6">
        <v>28678</v>
      </c>
      <c r="N89" s="19">
        <f t="shared" si="7"/>
        <v>0.43292774976600951</v>
      </c>
      <c r="O89" s="13" t="s">
        <v>546</v>
      </c>
      <c r="Q89" s="1"/>
    </row>
    <row r="90" spans="1:17" ht="26" customHeight="1">
      <c r="A90" s="5" t="s">
        <v>128</v>
      </c>
      <c r="B90" s="3" t="s">
        <v>6</v>
      </c>
      <c r="C90" s="3" t="s">
        <v>129</v>
      </c>
      <c r="D90" s="3" t="s">
        <v>544</v>
      </c>
      <c r="E90" s="4"/>
      <c r="F90" s="6">
        <v>70235</v>
      </c>
      <c r="G90" s="10">
        <v>1513</v>
      </c>
      <c r="H90" s="27" t="s">
        <v>519</v>
      </c>
      <c r="I90" s="19">
        <v>0.86</v>
      </c>
      <c r="J90" s="11">
        <f t="shared" si="8"/>
        <v>0.14000000000000001</v>
      </c>
      <c r="K90" s="18">
        <v>0.27800000000000002</v>
      </c>
      <c r="L90" s="11">
        <f t="shared" si="6"/>
        <v>0.72199999999999998</v>
      </c>
      <c r="M90" s="6">
        <v>17320</v>
      </c>
      <c r="N90" s="19">
        <f t="shared" si="7"/>
        <v>0.24660069765786288</v>
      </c>
      <c r="O90" s="13" t="s">
        <v>540</v>
      </c>
      <c r="Q90" s="1"/>
    </row>
    <row r="91" spans="1:17" ht="26" customHeight="1">
      <c r="A91" s="5" t="s">
        <v>130</v>
      </c>
      <c r="B91" s="3" t="s">
        <v>6</v>
      </c>
      <c r="C91" s="3" t="s">
        <v>15</v>
      </c>
      <c r="D91" s="3" t="s">
        <v>544</v>
      </c>
      <c r="E91" s="4"/>
      <c r="F91" s="6">
        <v>83708</v>
      </c>
      <c r="G91" s="10">
        <v>12205</v>
      </c>
      <c r="H91" s="27" t="s">
        <v>520</v>
      </c>
      <c r="I91" s="19">
        <v>0.72</v>
      </c>
      <c r="J91" s="11">
        <f t="shared" si="8"/>
        <v>0.28000000000000003</v>
      </c>
      <c r="K91" s="18">
        <v>0.92</v>
      </c>
      <c r="L91" s="11">
        <f t="shared" si="6"/>
        <v>7.999999999999996E-2</v>
      </c>
      <c r="M91" s="6">
        <v>20552</v>
      </c>
      <c r="N91" s="19">
        <f t="shared" si="7"/>
        <v>0.24552014144406747</v>
      </c>
      <c r="O91" s="13" t="s">
        <v>546</v>
      </c>
      <c r="Q91" s="1"/>
    </row>
    <row r="92" spans="1:17" ht="26" customHeight="1">
      <c r="A92" s="5" t="s">
        <v>131</v>
      </c>
      <c r="B92" s="3" t="s">
        <v>9</v>
      </c>
      <c r="C92" s="3" t="s">
        <v>84</v>
      </c>
      <c r="D92" s="3" t="s">
        <v>544</v>
      </c>
      <c r="E92" s="4"/>
      <c r="F92" s="6">
        <v>90696</v>
      </c>
      <c r="G92" s="10">
        <v>6488</v>
      </c>
      <c r="H92" s="27" t="s">
        <v>520</v>
      </c>
      <c r="I92" s="19">
        <v>1</v>
      </c>
      <c r="J92" s="11">
        <f t="shared" si="8"/>
        <v>0</v>
      </c>
      <c r="K92" s="18">
        <v>2.4E-2</v>
      </c>
      <c r="L92" s="11">
        <f t="shared" si="6"/>
        <v>0.97599999999999998</v>
      </c>
      <c r="M92" s="6">
        <v>79680</v>
      </c>
      <c r="N92" s="19">
        <f t="shared" si="7"/>
        <v>0.87853929611008208</v>
      </c>
      <c r="O92" s="13" t="s">
        <v>538</v>
      </c>
      <c r="Q92" s="1"/>
    </row>
    <row r="93" spans="1:17" ht="26" customHeight="1">
      <c r="A93" s="5" t="s">
        <v>132</v>
      </c>
      <c r="B93" s="3" t="s">
        <v>6</v>
      </c>
      <c r="C93" s="3" t="s">
        <v>15</v>
      </c>
      <c r="D93" s="3" t="s">
        <v>544</v>
      </c>
      <c r="E93" s="4"/>
      <c r="F93" s="6">
        <v>70847</v>
      </c>
      <c r="G93" s="10">
        <v>5151</v>
      </c>
      <c r="H93" s="27" t="s">
        <v>520</v>
      </c>
      <c r="I93" s="19">
        <v>0.65</v>
      </c>
      <c r="J93" s="11">
        <f t="shared" si="8"/>
        <v>0.35</v>
      </c>
      <c r="K93" s="18">
        <v>0.69</v>
      </c>
      <c r="L93" s="11">
        <f t="shared" si="6"/>
        <v>0.31000000000000005</v>
      </c>
      <c r="M93" s="6">
        <v>21808</v>
      </c>
      <c r="N93" s="19">
        <f t="shared" si="7"/>
        <v>0.30781825624232501</v>
      </c>
      <c r="O93" s="13" t="s">
        <v>546</v>
      </c>
      <c r="Q93" s="1"/>
    </row>
    <row r="94" spans="1:17" ht="26" customHeight="1">
      <c r="A94" s="5" t="s">
        <v>133</v>
      </c>
      <c r="B94" s="3" t="s">
        <v>12</v>
      </c>
      <c r="C94" s="3" t="s">
        <v>70</v>
      </c>
      <c r="D94" s="3" t="s">
        <v>544</v>
      </c>
      <c r="E94" s="4"/>
      <c r="F94" s="6">
        <v>71158</v>
      </c>
      <c r="G94" s="10">
        <v>625</v>
      </c>
      <c r="H94" s="27" t="s">
        <v>519</v>
      </c>
      <c r="I94" s="19">
        <v>0.87</v>
      </c>
      <c r="J94" s="11">
        <f t="shared" si="8"/>
        <v>0.13</v>
      </c>
      <c r="K94" s="18">
        <v>0.92</v>
      </c>
      <c r="L94" s="11">
        <f t="shared" si="6"/>
        <v>7.999999999999996E-2</v>
      </c>
      <c r="M94" s="6">
        <v>32051</v>
      </c>
      <c r="N94" s="19">
        <f t="shared" si="7"/>
        <v>0.45042019168610697</v>
      </c>
      <c r="O94" s="13" t="s">
        <v>546</v>
      </c>
      <c r="Q94" s="1"/>
    </row>
    <row r="95" spans="1:17" ht="26" customHeight="1">
      <c r="A95" s="5" t="s">
        <v>134</v>
      </c>
      <c r="B95" s="3" t="s">
        <v>9</v>
      </c>
      <c r="C95" s="3" t="s">
        <v>84</v>
      </c>
      <c r="D95" s="3" t="s">
        <v>543</v>
      </c>
      <c r="E95" s="4">
        <v>25013</v>
      </c>
      <c r="F95" s="6">
        <v>41290</v>
      </c>
      <c r="G95" s="10">
        <v>17222</v>
      </c>
      <c r="H95" s="27" t="s">
        <v>519</v>
      </c>
      <c r="I95" s="19">
        <v>0.55000000000000004</v>
      </c>
      <c r="J95" s="11">
        <f t="shared" si="8"/>
        <v>0.44999999999999996</v>
      </c>
      <c r="K95" s="18">
        <v>0.14000000000000001</v>
      </c>
      <c r="L95" s="11">
        <f t="shared" si="6"/>
        <v>0.86</v>
      </c>
      <c r="M95" s="6">
        <v>4159</v>
      </c>
      <c r="N95" s="19">
        <f t="shared" si="7"/>
        <v>0.10072656817631388</v>
      </c>
      <c r="O95" s="13" t="s">
        <v>546</v>
      </c>
      <c r="Q95" s="1"/>
    </row>
    <row r="96" spans="1:17" ht="26" customHeight="1">
      <c r="A96" s="5" t="s">
        <v>135</v>
      </c>
      <c r="B96" s="3" t="s">
        <v>12</v>
      </c>
      <c r="C96" s="3" t="s">
        <v>11</v>
      </c>
      <c r="D96" s="3" t="s">
        <v>543</v>
      </c>
      <c r="E96" s="4">
        <v>34026</v>
      </c>
      <c r="F96" s="6"/>
      <c r="G96" s="10">
        <v>7920</v>
      </c>
      <c r="H96" s="27" t="s">
        <v>519</v>
      </c>
      <c r="I96" s="19">
        <v>0.46</v>
      </c>
      <c r="J96" s="11">
        <f t="shared" si="8"/>
        <v>0.54</v>
      </c>
      <c r="K96" s="18">
        <v>0.21</v>
      </c>
      <c r="L96" s="11">
        <f t="shared" si="6"/>
        <v>0.79</v>
      </c>
      <c r="M96" s="6">
        <v>6373</v>
      </c>
      <c r="N96" s="19" t="s">
        <v>521</v>
      </c>
      <c r="O96" s="13" t="s">
        <v>546</v>
      </c>
      <c r="Q96" s="1"/>
    </row>
    <row r="97" spans="1:17" ht="26" customHeight="1">
      <c r="A97" s="5" t="s">
        <v>136</v>
      </c>
      <c r="B97" s="3" t="s">
        <v>9</v>
      </c>
      <c r="C97" s="3" t="s">
        <v>38</v>
      </c>
      <c r="D97" s="3" t="s">
        <v>544</v>
      </c>
      <c r="E97" s="4"/>
      <c r="F97" s="6">
        <v>71068</v>
      </c>
      <c r="G97" s="10">
        <v>1923</v>
      </c>
      <c r="H97" s="27" t="s">
        <v>519</v>
      </c>
      <c r="I97" s="19">
        <v>0.56000000000000005</v>
      </c>
      <c r="J97" s="11">
        <f t="shared" si="8"/>
        <v>0.43999999999999995</v>
      </c>
      <c r="K97" s="18">
        <v>0.81</v>
      </c>
      <c r="L97" s="11">
        <f t="shared" si="6"/>
        <v>0.18999999999999995</v>
      </c>
      <c r="M97" s="6">
        <v>19967</v>
      </c>
      <c r="N97" s="19">
        <f t="shared" ref="N97:N121" si="9">M97/F97</f>
        <v>0.28095626723701245</v>
      </c>
      <c r="O97" s="13" t="s">
        <v>546</v>
      </c>
      <c r="Q97" s="1"/>
    </row>
    <row r="98" spans="1:17" ht="26" customHeight="1">
      <c r="A98" s="5" t="s">
        <v>137</v>
      </c>
      <c r="B98" s="3" t="s">
        <v>9</v>
      </c>
      <c r="C98" s="3" t="s">
        <v>84</v>
      </c>
      <c r="D98" s="3" t="s">
        <v>544</v>
      </c>
      <c r="E98" s="4"/>
      <c r="F98" s="6">
        <v>65433</v>
      </c>
      <c r="G98" s="10">
        <v>6218</v>
      </c>
      <c r="H98" s="27" t="s">
        <v>520</v>
      </c>
      <c r="I98" s="19">
        <v>0.65</v>
      </c>
      <c r="J98" s="11">
        <f t="shared" si="8"/>
        <v>0.35</v>
      </c>
      <c r="K98" s="18">
        <v>0.59</v>
      </c>
      <c r="L98" s="11">
        <f t="shared" si="6"/>
        <v>0.41000000000000003</v>
      </c>
      <c r="M98" s="6">
        <v>10226</v>
      </c>
      <c r="N98" s="19">
        <f t="shared" si="9"/>
        <v>0.15628199838002232</v>
      </c>
      <c r="O98" s="13" t="s">
        <v>546</v>
      </c>
      <c r="Q98" s="1"/>
    </row>
    <row r="99" spans="1:17" ht="26" customHeight="1">
      <c r="A99" s="5" t="s">
        <v>138</v>
      </c>
      <c r="B99" s="3" t="s">
        <v>9</v>
      </c>
      <c r="C99" s="3" t="s">
        <v>38</v>
      </c>
      <c r="D99" s="3" t="s">
        <v>544</v>
      </c>
      <c r="E99" s="4"/>
      <c r="F99" s="6">
        <v>65698</v>
      </c>
      <c r="G99" s="10">
        <v>7177</v>
      </c>
      <c r="H99" s="27" t="s">
        <v>519</v>
      </c>
      <c r="I99" s="19">
        <v>0.48</v>
      </c>
      <c r="J99" s="11">
        <f t="shared" si="8"/>
        <v>0.52</v>
      </c>
      <c r="K99" s="18">
        <v>0.255</v>
      </c>
      <c r="L99" s="11">
        <f t="shared" si="6"/>
        <v>0.745</v>
      </c>
      <c r="M99" s="6">
        <v>12639</v>
      </c>
      <c r="N99" s="19">
        <f t="shared" si="9"/>
        <v>0.19238028554902736</v>
      </c>
      <c r="O99" s="13" t="s">
        <v>539</v>
      </c>
      <c r="Q99" s="1"/>
    </row>
    <row r="100" spans="1:17" ht="26" customHeight="1">
      <c r="A100" s="5" t="s">
        <v>139</v>
      </c>
      <c r="B100" s="3" t="s">
        <v>26</v>
      </c>
      <c r="C100" s="3" t="s">
        <v>25</v>
      </c>
      <c r="D100" s="3" t="s">
        <v>544</v>
      </c>
      <c r="E100" s="4"/>
      <c r="F100" s="6">
        <v>63632</v>
      </c>
      <c r="G100" s="10">
        <v>3120</v>
      </c>
      <c r="H100" s="27" t="s">
        <v>519</v>
      </c>
      <c r="I100" s="19">
        <v>0.5</v>
      </c>
      <c r="J100" s="11">
        <f t="shared" si="8"/>
        <v>0.5</v>
      </c>
      <c r="K100" s="18">
        <v>0.41199999999999998</v>
      </c>
      <c r="L100" s="11">
        <f t="shared" si="6"/>
        <v>0.58800000000000008</v>
      </c>
      <c r="M100" s="6">
        <v>15474</v>
      </c>
      <c r="N100" s="19">
        <f t="shared" si="9"/>
        <v>0.24317953231078704</v>
      </c>
      <c r="O100" s="13" t="s">
        <v>539</v>
      </c>
      <c r="Q100" s="1"/>
    </row>
    <row r="101" spans="1:17" ht="26" customHeight="1">
      <c r="A101" s="5" t="s">
        <v>140</v>
      </c>
      <c r="B101" s="3" t="s">
        <v>21</v>
      </c>
      <c r="C101" s="3" t="s">
        <v>20</v>
      </c>
      <c r="D101" s="3" t="s">
        <v>544</v>
      </c>
      <c r="E101" s="4"/>
      <c r="F101" s="6">
        <v>82669</v>
      </c>
      <c r="G101" s="10">
        <v>4155</v>
      </c>
      <c r="H101" s="27" t="s">
        <v>519</v>
      </c>
      <c r="I101" s="19">
        <v>0.56000000000000005</v>
      </c>
      <c r="J101" s="11">
        <f t="shared" si="8"/>
        <v>0.43999999999999995</v>
      </c>
      <c r="K101" s="18">
        <v>0.25600000000000001</v>
      </c>
      <c r="L101" s="11">
        <f t="shared" ref="L101:L121" si="10">1-K101</f>
        <v>0.74399999999999999</v>
      </c>
      <c r="M101" s="6">
        <v>13299</v>
      </c>
      <c r="N101" s="19">
        <f t="shared" si="9"/>
        <v>0.16087045930155197</v>
      </c>
      <c r="O101" s="13" t="s">
        <v>539</v>
      </c>
      <c r="Q101" s="1"/>
    </row>
    <row r="102" spans="1:17" ht="26" customHeight="1">
      <c r="A102" s="5" t="s">
        <v>141</v>
      </c>
      <c r="B102" s="3" t="s">
        <v>21</v>
      </c>
      <c r="C102" s="3" t="s">
        <v>20</v>
      </c>
      <c r="D102" s="3" t="s">
        <v>544</v>
      </c>
      <c r="E102" s="4"/>
      <c r="F102" s="6">
        <v>69696</v>
      </c>
      <c r="G102" s="10">
        <v>1973</v>
      </c>
      <c r="H102" s="27" t="s">
        <v>519</v>
      </c>
      <c r="I102" s="19">
        <v>0.81</v>
      </c>
      <c r="J102" s="11">
        <f t="shared" si="8"/>
        <v>0.18999999999999995</v>
      </c>
      <c r="K102" s="18">
        <v>0.1</v>
      </c>
      <c r="L102" s="11">
        <f t="shared" si="10"/>
        <v>0.9</v>
      </c>
      <c r="M102" s="6">
        <v>26588</v>
      </c>
      <c r="N102" s="19">
        <f t="shared" si="9"/>
        <v>0.38148530762167127</v>
      </c>
      <c r="O102" s="13" t="s">
        <v>538</v>
      </c>
      <c r="Q102" s="1"/>
    </row>
    <row r="103" spans="1:17" ht="26" customHeight="1">
      <c r="A103" s="5" t="s">
        <v>142</v>
      </c>
      <c r="B103" s="3" t="s">
        <v>9</v>
      </c>
      <c r="C103" s="3" t="s">
        <v>8</v>
      </c>
      <c r="D103" s="3" t="s">
        <v>544</v>
      </c>
      <c r="E103" s="4"/>
      <c r="F103" s="6">
        <v>88414</v>
      </c>
      <c r="G103" s="10">
        <v>7226</v>
      </c>
      <c r="H103" s="27" t="s">
        <v>520</v>
      </c>
      <c r="I103" s="19">
        <v>0.98</v>
      </c>
      <c r="J103" s="11">
        <f t="shared" si="8"/>
        <v>2.0000000000000018E-2</v>
      </c>
      <c r="K103" s="18">
        <v>0.1</v>
      </c>
      <c r="L103" s="11">
        <f t="shared" si="10"/>
        <v>0.9</v>
      </c>
      <c r="M103" s="6">
        <v>30961</v>
      </c>
      <c r="N103" s="19">
        <f t="shared" si="9"/>
        <v>0.35018209785780535</v>
      </c>
      <c r="O103" s="13" t="s">
        <v>546</v>
      </c>
      <c r="Q103" s="1"/>
    </row>
    <row r="104" spans="1:17" ht="26" customHeight="1">
      <c r="A104" s="5" t="s">
        <v>143</v>
      </c>
      <c r="B104" s="3" t="s">
        <v>6</v>
      </c>
      <c r="C104" s="3" t="s">
        <v>5</v>
      </c>
      <c r="D104" s="3" t="s">
        <v>544</v>
      </c>
      <c r="E104" s="4"/>
      <c r="F104" s="6">
        <v>88429</v>
      </c>
      <c r="G104" s="10">
        <v>1494</v>
      </c>
      <c r="H104" s="27" t="s">
        <v>519</v>
      </c>
      <c r="I104" s="19">
        <v>0.51</v>
      </c>
      <c r="J104" s="11">
        <f t="shared" si="8"/>
        <v>0.49</v>
      </c>
      <c r="K104" s="18">
        <v>0.83</v>
      </c>
      <c r="L104" s="11">
        <f t="shared" si="10"/>
        <v>0.17000000000000004</v>
      </c>
      <c r="M104" s="6">
        <v>18995</v>
      </c>
      <c r="N104" s="19">
        <f t="shared" si="9"/>
        <v>0.21480509787513147</v>
      </c>
      <c r="O104" s="13" t="s">
        <v>546</v>
      </c>
      <c r="Q104" s="1"/>
    </row>
    <row r="105" spans="1:17" ht="26" customHeight="1">
      <c r="A105" s="5" t="s">
        <v>144</v>
      </c>
      <c r="B105" s="3" t="s">
        <v>52</v>
      </c>
      <c r="C105" s="3" t="s">
        <v>145</v>
      </c>
      <c r="D105" s="3" t="s">
        <v>543</v>
      </c>
      <c r="E105" s="4">
        <v>28005</v>
      </c>
      <c r="F105" s="6">
        <v>50646</v>
      </c>
      <c r="G105" s="10">
        <v>1870</v>
      </c>
      <c r="H105" s="27" t="s">
        <v>519</v>
      </c>
      <c r="I105" s="19">
        <v>0.6</v>
      </c>
      <c r="J105" s="11">
        <f t="shared" si="8"/>
        <v>0.4</v>
      </c>
      <c r="K105" s="18">
        <v>0.15</v>
      </c>
      <c r="L105" s="11">
        <f t="shared" si="10"/>
        <v>0.85</v>
      </c>
      <c r="M105" s="6">
        <v>1932</v>
      </c>
      <c r="N105" s="19">
        <f t="shared" si="9"/>
        <v>3.8147138964577658E-2</v>
      </c>
      <c r="O105" s="13" t="s">
        <v>546</v>
      </c>
      <c r="Q105" s="1"/>
    </row>
    <row r="106" spans="1:17" ht="26" customHeight="1">
      <c r="A106" s="5" t="s">
        <v>146</v>
      </c>
      <c r="B106" s="3" t="s">
        <v>21</v>
      </c>
      <c r="C106" s="3" t="s">
        <v>114</v>
      </c>
      <c r="D106" s="3" t="s">
        <v>544</v>
      </c>
      <c r="E106" s="4"/>
      <c r="F106" s="6">
        <v>81368</v>
      </c>
      <c r="G106" s="10">
        <v>5326</v>
      </c>
      <c r="H106" s="27" t="s">
        <v>520</v>
      </c>
      <c r="I106" s="19">
        <v>0.7</v>
      </c>
      <c r="J106" s="11">
        <f t="shared" si="8"/>
        <v>0.30000000000000004</v>
      </c>
      <c r="K106" s="18">
        <v>0.92</v>
      </c>
      <c r="L106" s="11">
        <f t="shared" si="10"/>
        <v>7.999999999999996E-2</v>
      </c>
      <c r="M106" s="6">
        <v>23395</v>
      </c>
      <c r="N106" s="19">
        <f t="shared" si="9"/>
        <v>0.28752089273424442</v>
      </c>
      <c r="O106" s="13" t="s">
        <v>546</v>
      </c>
      <c r="Q106" s="1"/>
    </row>
    <row r="107" spans="1:17" ht="26" customHeight="1">
      <c r="A107" s="5" t="s">
        <v>147</v>
      </c>
      <c r="B107" s="3" t="s">
        <v>6</v>
      </c>
      <c r="C107" s="3" t="s">
        <v>129</v>
      </c>
      <c r="D107" s="3" t="s">
        <v>544</v>
      </c>
      <c r="E107" s="4"/>
      <c r="F107" s="6">
        <v>61326</v>
      </c>
      <c r="G107" s="10">
        <v>7327</v>
      </c>
      <c r="H107" s="27" t="s">
        <v>519</v>
      </c>
      <c r="I107" s="19">
        <v>0.74</v>
      </c>
      <c r="J107" s="11">
        <f t="shared" si="8"/>
        <v>0.26</v>
      </c>
      <c r="K107" s="18">
        <v>6.5000000000000002E-2</v>
      </c>
      <c r="L107" s="11">
        <f t="shared" si="10"/>
        <v>0.93500000000000005</v>
      </c>
      <c r="M107" s="6">
        <v>14249</v>
      </c>
      <c r="N107" s="19">
        <f t="shared" si="9"/>
        <v>0.232348432964811</v>
      </c>
      <c r="O107" s="13" t="s">
        <v>538</v>
      </c>
      <c r="Q107" s="1"/>
    </row>
    <row r="108" spans="1:17" ht="26" customHeight="1">
      <c r="A108" s="5" t="s">
        <v>148</v>
      </c>
      <c r="B108" s="3" t="s">
        <v>6</v>
      </c>
      <c r="C108" s="3" t="s">
        <v>5</v>
      </c>
      <c r="D108" s="3" t="s">
        <v>543</v>
      </c>
      <c r="E108" s="4">
        <v>37192</v>
      </c>
      <c r="F108" s="6">
        <v>47772</v>
      </c>
      <c r="G108" s="10">
        <v>7843</v>
      </c>
      <c r="H108" s="27" t="s">
        <v>519</v>
      </c>
      <c r="I108" s="19">
        <v>0.55000000000000004</v>
      </c>
      <c r="J108" s="11">
        <f t="shared" si="8"/>
        <v>0.44999999999999996</v>
      </c>
      <c r="K108" s="18">
        <v>3.4000000000000002E-2</v>
      </c>
      <c r="L108" s="11">
        <f t="shared" si="10"/>
        <v>0.96599999999999997</v>
      </c>
      <c r="M108" s="6">
        <v>863</v>
      </c>
      <c r="N108" s="19">
        <f t="shared" si="9"/>
        <v>1.8064975299338523E-2</v>
      </c>
      <c r="O108" s="13" t="s">
        <v>539</v>
      </c>
      <c r="Q108" s="1"/>
    </row>
    <row r="109" spans="1:17" ht="26" customHeight="1">
      <c r="A109" s="5" t="s">
        <v>149</v>
      </c>
      <c r="B109" s="3" t="s">
        <v>9</v>
      </c>
      <c r="C109" s="3" t="s">
        <v>38</v>
      </c>
      <c r="D109" s="3" t="s">
        <v>544</v>
      </c>
      <c r="E109" s="4"/>
      <c r="F109" s="6">
        <v>50442</v>
      </c>
      <c r="G109" s="10">
        <v>2365</v>
      </c>
      <c r="H109" s="27" t="s">
        <v>519</v>
      </c>
      <c r="I109" s="19">
        <v>0.54</v>
      </c>
      <c r="J109" s="11">
        <f t="shared" si="8"/>
        <v>0.45999999999999996</v>
      </c>
      <c r="K109" s="18">
        <v>0.89</v>
      </c>
      <c r="L109" s="11">
        <f t="shared" si="10"/>
        <v>0.10999999999999999</v>
      </c>
      <c r="M109" s="6">
        <v>5342</v>
      </c>
      <c r="N109" s="19">
        <f t="shared" si="9"/>
        <v>0.10590381031679949</v>
      </c>
      <c r="O109" s="13" t="s">
        <v>546</v>
      </c>
      <c r="Q109" s="1"/>
    </row>
    <row r="110" spans="1:17" ht="26" customHeight="1">
      <c r="A110" s="5" t="s">
        <v>150</v>
      </c>
      <c r="B110" s="3" t="s">
        <v>9</v>
      </c>
      <c r="C110" s="3" t="s">
        <v>38</v>
      </c>
      <c r="D110" s="3" t="s">
        <v>544</v>
      </c>
      <c r="E110" s="4"/>
      <c r="F110" s="6">
        <v>65940</v>
      </c>
      <c r="G110" s="10">
        <v>3282</v>
      </c>
      <c r="H110" s="27" t="s">
        <v>519</v>
      </c>
      <c r="I110" s="19">
        <v>0.84</v>
      </c>
      <c r="J110" s="11">
        <f t="shared" si="8"/>
        <v>0.16000000000000003</v>
      </c>
      <c r="K110" s="18">
        <v>0.9</v>
      </c>
      <c r="L110" s="11">
        <f t="shared" si="10"/>
        <v>9.9999999999999978E-2</v>
      </c>
      <c r="M110" s="6">
        <v>16664</v>
      </c>
      <c r="N110" s="19">
        <f t="shared" si="9"/>
        <v>0.25271458902032151</v>
      </c>
      <c r="O110" s="13" t="s">
        <v>546</v>
      </c>
      <c r="Q110" s="1"/>
    </row>
    <row r="111" spans="1:17" ht="26" customHeight="1">
      <c r="A111" s="5" t="s">
        <v>151</v>
      </c>
      <c r="B111" s="3" t="s">
        <v>9</v>
      </c>
      <c r="C111" s="3" t="s">
        <v>38</v>
      </c>
      <c r="D111" s="3" t="s">
        <v>544</v>
      </c>
      <c r="E111" s="4"/>
      <c r="F111" s="6">
        <v>63200</v>
      </c>
      <c r="G111" s="10">
        <v>2721</v>
      </c>
      <c r="H111" s="27" t="s">
        <v>519</v>
      </c>
      <c r="I111" s="19">
        <v>0.76</v>
      </c>
      <c r="J111" s="11">
        <f t="shared" si="8"/>
        <v>0.24</v>
      </c>
      <c r="K111" s="18">
        <v>0.34699999999999998</v>
      </c>
      <c r="L111" s="11">
        <f t="shared" si="10"/>
        <v>0.65300000000000002</v>
      </c>
      <c r="M111" s="6">
        <v>26150</v>
      </c>
      <c r="N111" s="19">
        <f t="shared" si="9"/>
        <v>0.41376582278481011</v>
      </c>
      <c r="O111" s="13" t="s">
        <v>539</v>
      </c>
      <c r="Q111" s="1"/>
    </row>
    <row r="112" spans="1:17" ht="26" customHeight="1">
      <c r="A112" s="5" t="s">
        <v>152</v>
      </c>
      <c r="B112" s="3" t="s">
        <v>9</v>
      </c>
      <c r="C112" s="3" t="s">
        <v>38</v>
      </c>
      <c r="D112" s="3" t="s">
        <v>543</v>
      </c>
      <c r="E112" s="4">
        <v>25400</v>
      </c>
      <c r="F112" s="6">
        <v>38530</v>
      </c>
      <c r="G112" s="10">
        <v>29011</v>
      </c>
      <c r="H112" s="27" t="s">
        <v>519</v>
      </c>
      <c r="I112" s="19">
        <v>0.62</v>
      </c>
      <c r="J112" s="11">
        <f t="shared" si="8"/>
        <v>0.38</v>
      </c>
      <c r="K112" s="18">
        <v>0.2</v>
      </c>
      <c r="L112" s="11">
        <f t="shared" si="10"/>
        <v>0.8</v>
      </c>
      <c r="M112" s="6">
        <v>3883</v>
      </c>
      <c r="N112" s="19">
        <f t="shared" si="9"/>
        <v>0.10077861406696081</v>
      </c>
      <c r="O112" s="13" t="s">
        <v>546</v>
      </c>
      <c r="Q112" s="1"/>
    </row>
    <row r="113" spans="1:17" ht="26" customHeight="1">
      <c r="A113" s="5" t="s">
        <v>153</v>
      </c>
      <c r="B113" s="3" t="s">
        <v>6</v>
      </c>
      <c r="C113" s="3" t="s">
        <v>5</v>
      </c>
      <c r="D113" s="3" t="s">
        <v>544</v>
      </c>
      <c r="E113" s="4"/>
      <c r="F113" s="6">
        <v>94115</v>
      </c>
      <c r="G113" s="10">
        <v>10101</v>
      </c>
      <c r="H113" s="27" t="s">
        <v>520</v>
      </c>
      <c r="I113" s="19">
        <v>0.66</v>
      </c>
      <c r="J113" s="11">
        <f t="shared" si="8"/>
        <v>0.33999999999999997</v>
      </c>
      <c r="K113" s="18">
        <v>0.3</v>
      </c>
      <c r="L113" s="11">
        <f t="shared" si="10"/>
        <v>0.7</v>
      </c>
      <c r="M113" s="6">
        <v>19072</v>
      </c>
      <c r="N113" s="19">
        <f t="shared" si="9"/>
        <v>0.20264569941029592</v>
      </c>
      <c r="O113" s="13" t="s">
        <v>546</v>
      </c>
      <c r="Q113" s="1"/>
    </row>
    <row r="114" spans="1:17" ht="26" customHeight="1">
      <c r="A114" s="5" t="s">
        <v>154</v>
      </c>
      <c r="B114" s="3" t="s">
        <v>6</v>
      </c>
      <c r="C114" s="3" t="s">
        <v>15</v>
      </c>
      <c r="D114" s="3" t="s">
        <v>544</v>
      </c>
      <c r="E114" s="4"/>
      <c r="F114" s="6">
        <v>89132</v>
      </c>
      <c r="G114" s="10">
        <v>1794</v>
      </c>
      <c r="H114" s="27" t="s">
        <v>520</v>
      </c>
      <c r="I114" s="19">
        <v>1</v>
      </c>
      <c r="J114" s="11">
        <f t="shared" ref="J114:J145" si="11">1-I114</f>
        <v>0</v>
      </c>
      <c r="K114" s="18">
        <v>0.44</v>
      </c>
      <c r="L114" s="11">
        <f t="shared" si="10"/>
        <v>0.56000000000000005</v>
      </c>
      <c r="M114" s="6">
        <v>20495</v>
      </c>
      <c r="N114" s="19">
        <f t="shared" si="9"/>
        <v>0.22993986447067272</v>
      </c>
      <c r="O114" s="13" t="s">
        <v>546</v>
      </c>
      <c r="Q114" s="1"/>
    </row>
    <row r="115" spans="1:17" ht="26" customHeight="1">
      <c r="A115" s="5" t="s">
        <v>155</v>
      </c>
      <c r="B115" s="3" t="s">
        <v>9</v>
      </c>
      <c r="C115" s="3" t="s">
        <v>96</v>
      </c>
      <c r="D115" s="3" t="s">
        <v>544</v>
      </c>
      <c r="E115" s="4"/>
      <c r="F115" s="6">
        <v>79924</v>
      </c>
      <c r="G115" s="10">
        <v>2364</v>
      </c>
      <c r="H115" s="27" t="s">
        <v>520</v>
      </c>
      <c r="I115" s="19">
        <v>0.83</v>
      </c>
      <c r="J115" s="11">
        <f t="shared" si="11"/>
        <v>0.17000000000000004</v>
      </c>
      <c r="K115" s="18">
        <v>0.89</v>
      </c>
      <c r="L115" s="11">
        <f t="shared" si="10"/>
        <v>0.10999999999999999</v>
      </c>
      <c r="M115" s="6">
        <v>31853</v>
      </c>
      <c r="N115" s="19">
        <f t="shared" si="9"/>
        <v>0.39854111405835546</v>
      </c>
      <c r="O115" s="13" t="s">
        <v>546</v>
      </c>
      <c r="Q115" s="1"/>
    </row>
    <row r="116" spans="1:17" ht="26" customHeight="1">
      <c r="A116" s="5" t="s">
        <v>156</v>
      </c>
      <c r="B116" s="3" t="s">
        <v>6</v>
      </c>
      <c r="C116" s="3" t="s">
        <v>18</v>
      </c>
      <c r="D116" s="3" t="s">
        <v>544</v>
      </c>
      <c r="E116" s="4"/>
      <c r="F116" s="6">
        <v>42746</v>
      </c>
      <c r="G116" s="10">
        <v>823</v>
      </c>
      <c r="H116" s="27" t="s">
        <v>519</v>
      </c>
      <c r="I116" s="19">
        <v>0.73</v>
      </c>
      <c r="J116" s="11">
        <f t="shared" si="11"/>
        <v>0.27</v>
      </c>
      <c r="K116" s="18">
        <v>4.5999999999999999E-2</v>
      </c>
      <c r="L116" s="11">
        <f t="shared" si="10"/>
        <v>0.95399999999999996</v>
      </c>
      <c r="M116" s="6">
        <v>8776</v>
      </c>
      <c r="N116" s="19">
        <f t="shared" si="9"/>
        <v>0.20530575960323774</v>
      </c>
      <c r="O116" s="13" t="s">
        <v>546</v>
      </c>
      <c r="Q116" s="1"/>
    </row>
    <row r="117" spans="1:17" ht="26" customHeight="1">
      <c r="A117" s="5" t="s">
        <v>157</v>
      </c>
      <c r="B117" s="3" t="s">
        <v>6</v>
      </c>
      <c r="C117" s="3" t="s">
        <v>15</v>
      </c>
      <c r="D117" s="3" t="s">
        <v>544</v>
      </c>
      <c r="E117" s="4"/>
      <c r="F117" s="6">
        <v>60812</v>
      </c>
      <c r="G117" s="10">
        <v>3091</v>
      </c>
      <c r="H117" s="27" t="s">
        <v>519</v>
      </c>
      <c r="I117" s="19">
        <v>0.75</v>
      </c>
      <c r="J117" s="11">
        <f t="shared" si="11"/>
        <v>0.25</v>
      </c>
      <c r="K117" s="18">
        <v>0.17199999999999999</v>
      </c>
      <c r="L117" s="11">
        <f t="shared" si="10"/>
        <v>0.82800000000000007</v>
      </c>
      <c r="M117" s="6">
        <v>20615</v>
      </c>
      <c r="N117" s="19">
        <f t="shared" si="9"/>
        <v>0.3389955929750707</v>
      </c>
      <c r="O117" s="13" t="s">
        <v>539</v>
      </c>
      <c r="Q117" s="1"/>
    </row>
    <row r="118" spans="1:17" ht="26" customHeight="1">
      <c r="A118" s="5" t="s">
        <v>158</v>
      </c>
      <c r="B118" s="3" t="s">
        <v>9</v>
      </c>
      <c r="C118" s="3" t="s">
        <v>91</v>
      </c>
      <c r="D118" s="3" t="s">
        <v>543</v>
      </c>
      <c r="E118" s="4">
        <v>34900</v>
      </c>
      <c r="F118" s="6">
        <v>59368</v>
      </c>
      <c r="G118" s="10">
        <v>27666</v>
      </c>
      <c r="H118" s="27" t="s">
        <v>519</v>
      </c>
      <c r="I118" s="19">
        <v>0.64</v>
      </c>
      <c r="J118" s="11">
        <f t="shared" si="11"/>
        <v>0.36</v>
      </c>
      <c r="K118" s="18">
        <v>0.34</v>
      </c>
      <c r="L118" s="11">
        <f t="shared" si="10"/>
        <v>0.65999999999999992</v>
      </c>
      <c r="M118" s="6">
        <v>6944</v>
      </c>
      <c r="N118" s="19">
        <f t="shared" si="9"/>
        <v>0.11696536854871312</v>
      </c>
      <c r="O118" s="13" t="s">
        <v>546</v>
      </c>
      <c r="Q118" s="1"/>
    </row>
    <row r="119" spans="1:17" ht="26" customHeight="1">
      <c r="A119" s="5" t="s">
        <v>159</v>
      </c>
      <c r="B119" s="3" t="s">
        <v>6</v>
      </c>
      <c r="C119" s="3" t="s">
        <v>18</v>
      </c>
      <c r="D119" s="3" t="s">
        <v>544</v>
      </c>
      <c r="E119" s="4"/>
      <c r="F119" s="6">
        <v>87780</v>
      </c>
      <c r="G119" s="10">
        <v>11387</v>
      </c>
      <c r="H119" s="27" t="s">
        <v>520</v>
      </c>
      <c r="I119" s="19">
        <v>0.87</v>
      </c>
      <c r="J119" s="11">
        <f t="shared" si="11"/>
        <v>0.13</v>
      </c>
      <c r="K119" s="18">
        <v>0.5</v>
      </c>
      <c r="L119" s="11">
        <f t="shared" si="10"/>
        <v>0.5</v>
      </c>
      <c r="M119" s="6">
        <v>24483</v>
      </c>
      <c r="N119" s="19">
        <f t="shared" si="9"/>
        <v>0.27891319207108684</v>
      </c>
      <c r="O119" s="13" t="s">
        <v>546</v>
      </c>
      <c r="Q119" s="1"/>
    </row>
    <row r="120" spans="1:17" ht="26" customHeight="1">
      <c r="A120" s="5" t="s">
        <v>160</v>
      </c>
      <c r="B120" s="3" t="s">
        <v>6</v>
      </c>
      <c r="C120" s="3" t="s">
        <v>18</v>
      </c>
      <c r="D120" s="3" t="s">
        <v>544</v>
      </c>
      <c r="E120" s="4"/>
      <c r="F120" s="6">
        <v>92563</v>
      </c>
      <c r="G120" s="10">
        <v>7968</v>
      </c>
      <c r="H120" s="27" t="s">
        <v>520</v>
      </c>
      <c r="I120" s="19">
        <v>1</v>
      </c>
      <c r="J120" s="11">
        <f t="shared" si="11"/>
        <v>0</v>
      </c>
      <c r="K120" s="18">
        <v>0</v>
      </c>
      <c r="L120" s="11">
        <f t="shared" si="10"/>
        <v>1</v>
      </c>
      <c r="M120" s="6"/>
      <c r="N120" s="19">
        <f t="shared" si="9"/>
        <v>0</v>
      </c>
      <c r="O120" s="13" t="s">
        <v>546</v>
      </c>
      <c r="Q120" s="1"/>
    </row>
    <row r="121" spans="1:17" ht="26" customHeight="1">
      <c r="A121" s="5" t="s">
        <v>161</v>
      </c>
      <c r="B121" s="3" t="s">
        <v>9</v>
      </c>
      <c r="C121" s="3" t="s">
        <v>8</v>
      </c>
      <c r="D121" s="3" t="s">
        <v>543</v>
      </c>
      <c r="E121" s="4">
        <v>29666</v>
      </c>
      <c r="F121" s="6">
        <v>52092</v>
      </c>
      <c r="G121" s="10">
        <v>19505</v>
      </c>
      <c r="H121" s="27" t="s">
        <v>520</v>
      </c>
      <c r="I121" s="19">
        <v>0.53</v>
      </c>
      <c r="J121" s="11">
        <f t="shared" si="11"/>
        <v>0.47</v>
      </c>
      <c r="K121" s="18">
        <v>0.11</v>
      </c>
      <c r="L121" s="11">
        <f t="shared" si="10"/>
        <v>0.89</v>
      </c>
      <c r="M121" s="6">
        <v>5955</v>
      </c>
      <c r="N121" s="19">
        <f t="shared" si="9"/>
        <v>0.11431697765491822</v>
      </c>
      <c r="O121" s="13" t="s">
        <v>546</v>
      </c>
      <c r="Q121" s="1"/>
    </row>
    <row r="122" spans="1:17" ht="26" customHeight="1">
      <c r="A122" s="5" t="s">
        <v>162</v>
      </c>
      <c r="B122" s="3" t="s">
        <v>9</v>
      </c>
      <c r="C122" s="3" t="s">
        <v>8</v>
      </c>
      <c r="D122" s="3" t="s">
        <v>543</v>
      </c>
      <c r="E122" s="4">
        <v>29163</v>
      </c>
      <c r="F122" s="6">
        <v>45339</v>
      </c>
      <c r="G122" s="10">
        <v>27610</v>
      </c>
      <c r="H122" s="27" t="s">
        <v>519</v>
      </c>
      <c r="I122" s="19">
        <v>0.43</v>
      </c>
      <c r="J122" s="11">
        <f t="shared" si="11"/>
        <v>0.57000000000000006</v>
      </c>
      <c r="K122" s="18" t="s">
        <v>521</v>
      </c>
      <c r="L122" s="11" t="s">
        <v>521</v>
      </c>
      <c r="M122" s="6" t="s">
        <v>536</v>
      </c>
      <c r="N122" s="19" t="s">
        <v>521</v>
      </c>
      <c r="O122" s="13" t="s">
        <v>539</v>
      </c>
      <c r="Q122" s="1"/>
    </row>
    <row r="123" spans="1:17" ht="26" customHeight="1">
      <c r="A123" s="5" t="s">
        <v>163</v>
      </c>
      <c r="B123" s="3" t="s">
        <v>6</v>
      </c>
      <c r="C123" s="3" t="s">
        <v>15</v>
      </c>
      <c r="D123" s="3" t="s">
        <v>544</v>
      </c>
      <c r="E123" s="4"/>
      <c r="F123" s="6">
        <v>86450</v>
      </c>
      <c r="G123" s="10">
        <v>21984</v>
      </c>
      <c r="H123" s="27" t="s">
        <v>520</v>
      </c>
      <c r="I123" s="19">
        <v>0.9</v>
      </c>
      <c r="J123" s="11">
        <f t="shared" si="11"/>
        <v>9.9999999999999978E-2</v>
      </c>
      <c r="K123" s="18">
        <v>0.64</v>
      </c>
      <c r="L123" s="11">
        <f t="shared" ref="L123:L154" si="12">1-K123</f>
        <v>0.36</v>
      </c>
      <c r="M123" s="6">
        <v>32595</v>
      </c>
      <c r="N123" s="19">
        <f t="shared" ref="N123:N150" si="13">M123/F123</f>
        <v>0.37703875072296122</v>
      </c>
      <c r="O123" s="13" t="s">
        <v>546</v>
      </c>
      <c r="Q123" s="1"/>
    </row>
    <row r="124" spans="1:17" ht="26" customHeight="1">
      <c r="A124" s="5" t="s">
        <v>164</v>
      </c>
      <c r="B124" s="3" t="s">
        <v>52</v>
      </c>
      <c r="C124" s="3" t="s">
        <v>145</v>
      </c>
      <c r="D124" s="3" t="s">
        <v>544</v>
      </c>
      <c r="E124" s="4"/>
      <c r="F124" s="6">
        <v>76693</v>
      </c>
      <c r="G124" s="10">
        <v>10281</v>
      </c>
      <c r="H124" s="27" t="s">
        <v>519</v>
      </c>
      <c r="I124" s="19">
        <v>0.78</v>
      </c>
      <c r="J124" s="11">
        <f t="shared" si="11"/>
        <v>0.21999999999999997</v>
      </c>
      <c r="K124" s="18">
        <v>0.96</v>
      </c>
      <c r="L124" s="11">
        <f t="shared" si="12"/>
        <v>4.0000000000000036E-2</v>
      </c>
      <c r="M124" s="6">
        <v>20313</v>
      </c>
      <c r="N124" s="19">
        <f t="shared" si="13"/>
        <v>0.26486119984874762</v>
      </c>
      <c r="O124" s="13" t="s">
        <v>546</v>
      </c>
      <c r="Q124" s="1"/>
    </row>
    <row r="125" spans="1:17" ht="26" customHeight="1">
      <c r="A125" s="5" t="s">
        <v>165</v>
      </c>
      <c r="B125" s="3" t="s">
        <v>21</v>
      </c>
      <c r="C125" s="3" t="s">
        <v>20</v>
      </c>
      <c r="D125" s="3" t="s">
        <v>544</v>
      </c>
      <c r="E125" s="4"/>
      <c r="F125" s="6">
        <v>46200</v>
      </c>
      <c r="G125" s="10">
        <v>7200</v>
      </c>
      <c r="H125" s="27" t="s">
        <v>519</v>
      </c>
      <c r="I125" s="19">
        <v>0.68</v>
      </c>
      <c r="J125" s="11">
        <f t="shared" si="11"/>
        <v>0.31999999999999995</v>
      </c>
      <c r="K125" s="18">
        <v>0.95</v>
      </c>
      <c r="L125" s="11">
        <f t="shared" si="12"/>
        <v>5.0000000000000044E-2</v>
      </c>
      <c r="M125" s="6">
        <v>13247</v>
      </c>
      <c r="N125" s="19">
        <f t="shared" si="13"/>
        <v>0.28673160173160173</v>
      </c>
      <c r="O125" s="13" t="s">
        <v>546</v>
      </c>
      <c r="Q125" s="1"/>
    </row>
    <row r="126" spans="1:17" ht="26" customHeight="1">
      <c r="A126" s="5" t="s">
        <v>166</v>
      </c>
      <c r="B126" s="3" t="s">
        <v>12</v>
      </c>
      <c r="C126" s="3" t="s">
        <v>70</v>
      </c>
      <c r="D126" s="3" t="s">
        <v>544</v>
      </c>
      <c r="E126" s="4"/>
      <c r="F126" s="6">
        <v>54470</v>
      </c>
      <c r="G126" s="10">
        <v>17083</v>
      </c>
      <c r="H126" s="27" t="s">
        <v>519</v>
      </c>
      <c r="I126" s="19">
        <v>0.85</v>
      </c>
      <c r="J126" s="11">
        <f t="shared" si="11"/>
        <v>0.15000000000000002</v>
      </c>
      <c r="K126" s="18">
        <v>0.28699999999999998</v>
      </c>
      <c r="L126" s="11">
        <f t="shared" si="12"/>
        <v>0.71300000000000008</v>
      </c>
      <c r="M126" s="6">
        <v>17285</v>
      </c>
      <c r="N126" s="19">
        <f t="shared" si="13"/>
        <v>0.31733064071966222</v>
      </c>
      <c r="O126" s="14" t="s">
        <v>538</v>
      </c>
      <c r="Q126" s="1"/>
    </row>
    <row r="127" spans="1:17" ht="26" customHeight="1">
      <c r="A127" s="5" t="s">
        <v>167</v>
      </c>
      <c r="B127" s="3" t="s">
        <v>6</v>
      </c>
      <c r="C127" s="3" t="s">
        <v>168</v>
      </c>
      <c r="D127" s="3" t="s">
        <v>544</v>
      </c>
      <c r="E127" s="4"/>
      <c r="F127" s="6">
        <v>74540</v>
      </c>
      <c r="G127" s="10">
        <v>768</v>
      </c>
      <c r="H127" s="27" t="s">
        <v>519</v>
      </c>
      <c r="I127" s="19">
        <v>0.82</v>
      </c>
      <c r="J127" s="11">
        <f t="shared" si="11"/>
        <v>0.18000000000000005</v>
      </c>
      <c r="K127" s="18">
        <v>0.96</v>
      </c>
      <c r="L127" s="11">
        <f t="shared" si="12"/>
        <v>4.0000000000000036E-2</v>
      </c>
      <c r="M127" s="6">
        <v>33532</v>
      </c>
      <c r="N127" s="19">
        <f t="shared" si="13"/>
        <v>0.4498524282264556</v>
      </c>
      <c r="O127" s="13" t="s">
        <v>546</v>
      </c>
      <c r="Q127" s="1"/>
    </row>
    <row r="128" spans="1:17" ht="26" customHeight="1">
      <c r="A128" s="5" t="s">
        <v>169</v>
      </c>
      <c r="B128" s="3" t="s">
        <v>12</v>
      </c>
      <c r="C128" s="3" t="s">
        <v>11</v>
      </c>
      <c r="D128" s="3" t="s">
        <v>543</v>
      </c>
      <c r="E128" s="4">
        <v>30048</v>
      </c>
      <c r="F128" s="6">
        <v>36456</v>
      </c>
      <c r="G128" s="10">
        <v>17136</v>
      </c>
      <c r="H128" s="27" t="s">
        <v>519</v>
      </c>
      <c r="I128" s="19">
        <v>0.73</v>
      </c>
      <c r="J128" s="11">
        <f t="shared" si="11"/>
        <v>0.27</v>
      </c>
      <c r="K128" s="18">
        <v>0.64</v>
      </c>
      <c r="L128" s="11">
        <f t="shared" si="12"/>
        <v>0.36</v>
      </c>
      <c r="M128" s="6">
        <v>4553</v>
      </c>
      <c r="N128" s="19">
        <f t="shared" si="13"/>
        <v>0.12489027869212201</v>
      </c>
      <c r="O128" s="13" t="s">
        <v>546</v>
      </c>
      <c r="Q128" s="1"/>
    </row>
    <row r="129" spans="1:17" ht="26" customHeight="1">
      <c r="A129" s="5" t="s">
        <v>170</v>
      </c>
      <c r="B129" s="3" t="s">
        <v>80</v>
      </c>
      <c r="C129" s="3" t="s">
        <v>99</v>
      </c>
      <c r="D129" s="3" t="s">
        <v>544</v>
      </c>
      <c r="E129" s="4"/>
      <c r="F129" s="6">
        <v>87598</v>
      </c>
      <c r="G129" s="10">
        <v>1726</v>
      </c>
      <c r="H129" s="27" t="s">
        <v>520</v>
      </c>
      <c r="I129" s="19">
        <v>1</v>
      </c>
      <c r="J129" s="11">
        <f t="shared" si="11"/>
        <v>0</v>
      </c>
      <c r="K129" s="18">
        <v>0.76</v>
      </c>
      <c r="L129" s="11">
        <f t="shared" si="12"/>
        <v>0.24</v>
      </c>
      <c r="M129" s="6">
        <v>21375</v>
      </c>
      <c r="N129" s="19">
        <f t="shared" si="13"/>
        <v>0.2440124203748944</v>
      </c>
      <c r="O129" s="13" t="s">
        <v>546</v>
      </c>
      <c r="Q129" s="1"/>
    </row>
    <row r="130" spans="1:17" ht="26" customHeight="1">
      <c r="A130" s="5" t="s">
        <v>171</v>
      </c>
      <c r="B130" s="3" t="s">
        <v>9</v>
      </c>
      <c r="C130" s="3" t="s">
        <v>84</v>
      </c>
      <c r="D130" s="3" t="s">
        <v>544</v>
      </c>
      <c r="E130" s="4"/>
      <c r="F130" s="6">
        <v>57010</v>
      </c>
      <c r="G130" s="10">
        <v>1129</v>
      </c>
      <c r="H130" s="27" t="s">
        <v>519</v>
      </c>
      <c r="I130" s="19">
        <v>0.66</v>
      </c>
      <c r="J130" s="11">
        <f t="shared" si="11"/>
        <v>0.33999999999999997</v>
      </c>
      <c r="K130" s="18">
        <v>0.185</v>
      </c>
      <c r="L130" s="11">
        <f t="shared" si="12"/>
        <v>0.81499999999999995</v>
      </c>
      <c r="M130" s="6">
        <v>19371</v>
      </c>
      <c r="N130" s="19">
        <f t="shared" si="13"/>
        <v>0.33978249429924573</v>
      </c>
      <c r="O130" s="13" t="s">
        <v>537</v>
      </c>
      <c r="Q130" s="1"/>
    </row>
    <row r="131" spans="1:17" ht="26" customHeight="1">
      <c r="A131" s="5" t="s">
        <v>172</v>
      </c>
      <c r="B131" s="3" t="s">
        <v>80</v>
      </c>
      <c r="C131" s="3" t="s">
        <v>79</v>
      </c>
      <c r="D131" s="3" t="s">
        <v>544</v>
      </c>
      <c r="E131" s="4"/>
      <c r="F131" s="6">
        <v>69960</v>
      </c>
      <c r="G131" s="10">
        <v>1952</v>
      </c>
      <c r="H131" s="27" t="s">
        <v>519</v>
      </c>
      <c r="I131" s="19">
        <v>0.9</v>
      </c>
      <c r="J131" s="11">
        <f t="shared" si="11"/>
        <v>9.9999999999999978E-2</v>
      </c>
      <c r="K131" s="18">
        <v>0.33800000000000002</v>
      </c>
      <c r="L131" s="11">
        <f t="shared" si="12"/>
        <v>0.66199999999999992</v>
      </c>
      <c r="M131" s="6">
        <v>26234</v>
      </c>
      <c r="N131" s="19">
        <f t="shared" si="13"/>
        <v>0.37498570611778159</v>
      </c>
      <c r="O131" s="13" t="s">
        <v>539</v>
      </c>
      <c r="Q131" s="1"/>
    </row>
    <row r="132" spans="1:17" ht="26" customHeight="1">
      <c r="A132" s="5" t="s">
        <v>173</v>
      </c>
      <c r="B132" s="3" t="s">
        <v>6</v>
      </c>
      <c r="C132" s="3" t="s">
        <v>5</v>
      </c>
      <c r="D132" s="3" t="s">
        <v>544</v>
      </c>
      <c r="E132" s="4"/>
      <c r="F132" s="6">
        <v>88270</v>
      </c>
      <c r="G132" s="10">
        <v>2029</v>
      </c>
      <c r="H132" s="27" t="s">
        <v>520</v>
      </c>
      <c r="I132" s="19">
        <v>1</v>
      </c>
      <c r="J132" s="11">
        <f t="shared" si="11"/>
        <v>0</v>
      </c>
      <c r="K132" s="18">
        <v>0</v>
      </c>
      <c r="L132" s="11">
        <f t="shared" si="12"/>
        <v>1</v>
      </c>
      <c r="M132" s="6">
        <v>0</v>
      </c>
      <c r="N132" s="19">
        <f t="shared" si="13"/>
        <v>0</v>
      </c>
      <c r="O132" s="13" t="s">
        <v>546</v>
      </c>
      <c r="Q132" s="1"/>
    </row>
    <row r="133" spans="1:17" ht="26" customHeight="1">
      <c r="A133" s="5" t="s">
        <v>174</v>
      </c>
      <c r="B133" s="3" t="s">
        <v>9</v>
      </c>
      <c r="C133" s="3" t="s">
        <v>91</v>
      </c>
      <c r="D133" s="3" t="s">
        <v>544</v>
      </c>
      <c r="E133" s="4"/>
      <c r="F133" s="6">
        <v>74301</v>
      </c>
      <c r="G133" s="10">
        <v>876</v>
      </c>
      <c r="H133" s="27" t="s">
        <v>519</v>
      </c>
      <c r="I133" s="19">
        <v>0.89</v>
      </c>
      <c r="J133" s="11">
        <f t="shared" si="11"/>
        <v>0.10999999999999999</v>
      </c>
      <c r="K133" s="18">
        <v>0.32900000000000001</v>
      </c>
      <c r="L133" s="11">
        <f t="shared" si="12"/>
        <v>0.67100000000000004</v>
      </c>
      <c r="M133" s="6">
        <v>26038</v>
      </c>
      <c r="N133" s="19">
        <f t="shared" si="13"/>
        <v>0.35043942880984102</v>
      </c>
      <c r="O133" s="13" t="s">
        <v>538</v>
      </c>
      <c r="Q133" s="1"/>
    </row>
    <row r="134" spans="1:17" ht="26" customHeight="1">
      <c r="A134" s="5" t="s">
        <v>175</v>
      </c>
      <c r="B134" s="3" t="s">
        <v>21</v>
      </c>
      <c r="C134" s="3" t="s">
        <v>20</v>
      </c>
      <c r="D134" s="3" t="s">
        <v>544</v>
      </c>
      <c r="E134" s="4"/>
      <c r="F134" s="6">
        <v>77344</v>
      </c>
      <c r="G134" s="10">
        <v>508</v>
      </c>
      <c r="H134" s="27" t="s">
        <v>519</v>
      </c>
      <c r="I134" s="19">
        <v>0.85</v>
      </c>
      <c r="J134" s="11">
        <f t="shared" si="11"/>
        <v>0.15000000000000002</v>
      </c>
      <c r="K134" s="18">
        <v>0.26100000000000001</v>
      </c>
      <c r="L134" s="11">
        <f t="shared" si="12"/>
        <v>0.73899999999999999</v>
      </c>
      <c r="M134" s="6">
        <v>28778</v>
      </c>
      <c r="N134" s="19">
        <f t="shared" si="13"/>
        <v>0.37207798924286306</v>
      </c>
      <c r="O134" s="13" t="s">
        <v>539</v>
      </c>
      <c r="Q134" s="1"/>
    </row>
    <row r="135" spans="1:17" ht="26" customHeight="1">
      <c r="A135" s="5" t="s">
        <v>176</v>
      </c>
      <c r="B135" s="3" t="s">
        <v>12</v>
      </c>
      <c r="C135" s="3" t="s">
        <v>70</v>
      </c>
      <c r="D135" s="3" t="s">
        <v>544</v>
      </c>
      <c r="E135" s="4"/>
      <c r="F135" s="6">
        <v>61539</v>
      </c>
      <c r="G135" s="10">
        <v>951</v>
      </c>
      <c r="H135" s="27" t="s">
        <v>519</v>
      </c>
      <c r="I135" s="19">
        <v>0.87</v>
      </c>
      <c r="J135" s="11">
        <f t="shared" si="11"/>
        <v>0.13</v>
      </c>
      <c r="K135" s="18">
        <v>0.26500000000000001</v>
      </c>
      <c r="L135" s="11">
        <f t="shared" si="12"/>
        <v>0.73499999999999999</v>
      </c>
      <c r="M135" s="6">
        <v>26561</v>
      </c>
      <c r="N135" s="19">
        <f t="shared" si="13"/>
        <v>0.43161247339085784</v>
      </c>
      <c r="O135" s="13" t="s">
        <v>537</v>
      </c>
      <c r="Q135" s="1"/>
    </row>
    <row r="136" spans="1:17" ht="26" customHeight="1">
      <c r="A136" s="5" t="s">
        <v>177</v>
      </c>
      <c r="B136" s="3" t="s">
        <v>21</v>
      </c>
      <c r="C136" s="3" t="s">
        <v>20</v>
      </c>
      <c r="D136" s="3" t="s">
        <v>544</v>
      </c>
      <c r="E136" s="4"/>
      <c r="F136" s="6">
        <v>89315</v>
      </c>
      <c r="G136" s="10">
        <v>6975</v>
      </c>
      <c r="H136" s="27" t="s">
        <v>520</v>
      </c>
      <c r="I136" s="19">
        <v>1</v>
      </c>
      <c r="J136" s="11">
        <f t="shared" si="11"/>
        <v>0</v>
      </c>
      <c r="K136" s="18">
        <v>0.01</v>
      </c>
      <c r="L136" s="11">
        <f t="shared" si="12"/>
        <v>0.99</v>
      </c>
      <c r="M136" s="6">
        <v>5569</v>
      </c>
      <c r="N136" s="19">
        <f t="shared" si="13"/>
        <v>6.235234842971505E-2</v>
      </c>
      <c r="O136" s="13" t="s">
        <v>546</v>
      </c>
      <c r="Q136" s="1"/>
    </row>
    <row r="137" spans="1:17" ht="26" customHeight="1">
      <c r="A137" s="5" t="s">
        <v>178</v>
      </c>
      <c r="B137" s="3" t="s">
        <v>52</v>
      </c>
      <c r="C137" s="3" t="s">
        <v>51</v>
      </c>
      <c r="D137" s="3" t="s">
        <v>544</v>
      </c>
      <c r="E137" s="4"/>
      <c r="F137" s="6">
        <v>93131</v>
      </c>
      <c r="G137" s="10">
        <v>920</v>
      </c>
      <c r="H137" s="27" t="s">
        <v>520</v>
      </c>
      <c r="I137" s="19">
        <v>1</v>
      </c>
      <c r="J137" s="11">
        <f t="shared" si="11"/>
        <v>0</v>
      </c>
      <c r="K137" s="18">
        <v>0.31</v>
      </c>
      <c r="L137" s="11">
        <f t="shared" si="12"/>
        <v>0.69</v>
      </c>
      <c r="M137" s="6">
        <v>13798</v>
      </c>
      <c r="N137" s="19">
        <f t="shared" si="13"/>
        <v>0.14815689727373271</v>
      </c>
      <c r="O137" s="13" t="s">
        <v>546</v>
      </c>
      <c r="Q137" s="1"/>
    </row>
    <row r="138" spans="1:17" ht="26" customHeight="1">
      <c r="A138" s="5" t="s">
        <v>179</v>
      </c>
      <c r="B138" s="3" t="s">
        <v>6</v>
      </c>
      <c r="C138" s="3" t="s">
        <v>15</v>
      </c>
      <c r="D138" s="3" t="s">
        <v>544</v>
      </c>
      <c r="E138" s="4"/>
      <c r="F138" s="6">
        <v>93406</v>
      </c>
      <c r="G138" s="10">
        <v>1430</v>
      </c>
      <c r="H138" s="27" t="s">
        <v>520</v>
      </c>
      <c r="I138" s="19">
        <v>1</v>
      </c>
      <c r="J138" s="11">
        <f t="shared" si="11"/>
        <v>0</v>
      </c>
      <c r="K138" s="18">
        <v>0</v>
      </c>
      <c r="L138" s="11">
        <f t="shared" si="12"/>
        <v>1</v>
      </c>
      <c r="M138" s="6">
        <v>0</v>
      </c>
      <c r="N138" s="19">
        <f t="shared" si="13"/>
        <v>0</v>
      </c>
      <c r="O138" s="13" t="s">
        <v>546</v>
      </c>
      <c r="Q138" s="1"/>
    </row>
    <row r="139" spans="1:17" ht="26" customHeight="1">
      <c r="A139" s="5" t="s">
        <v>180</v>
      </c>
      <c r="B139" s="3" t="s">
        <v>9</v>
      </c>
      <c r="C139" s="3" t="s">
        <v>84</v>
      </c>
      <c r="D139" s="3" t="s">
        <v>544</v>
      </c>
      <c r="E139" s="4"/>
      <c r="F139" s="6">
        <v>67986</v>
      </c>
      <c r="G139" s="10">
        <v>5036</v>
      </c>
      <c r="H139" s="27" t="s">
        <v>519</v>
      </c>
      <c r="I139" s="19">
        <v>0.56000000000000005</v>
      </c>
      <c r="J139" s="11">
        <f t="shared" si="11"/>
        <v>0.43999999999999995</v>
      </c>
      <c r="K139" s="18">
        <v>0.36799999999999999</v>
      </c>
      <c r="L139" s="11">
        <f t="shared" si="12"/>
        <v>0.63200000000000001</v>
      </c>
      <c r="M139" s="6">
        <v>9433</v>
      </c>
      <c r="N139" s="19">
        <f t="shared" si="13"/>
        <v>0.13874915423763717</v>
      </c>
      <c r="O139" s="13" t="s">
        <v>541</v>
      </c>
      <c r="Q139" s="1"/>
    </row>
    <row r="140" spans="1:17" ht="26" customHeight="1">
      <c r="A140" s="5" t="s">
        <v>181</v>
      </c>
      <c r="B140" s="3" t="s">
        <v>12</v>
      </c>
      <c r="C140" s="3" t="s">
        <v>11</v>
      </c>
      <c r="D140" s="3" t="s">
        <v>544</v>
      </c>
      <c r="E140" s="4"/>
      <c r="F140" s="6">
        <v>49989</v>
      </c>
      <c r="G140" s="10">
        <v>1688</v>
      </c>
      <c r="H140" s="27" t="s">
        <v>520</v>
      </c>
      <c r="I140" s="19">
        <v>0.72</v>
      </c>
      <c r="J140" s="11">
        <f t="shared" si="11"/>
        <v>0.28000000000000003</v>
      </c>
      <c r="K140" s="18">
        <v>0.47199999999999998</v>
      </c>
      <c r="L140" s="11">
        <f t="shared" si="12"/>
        <v>0.52800000000000002</v>
      </c>
      <c r="M140" s="6">
        <v>21448</v>
      </c>
      <c r="N140" s="19">
        <f t="shared" si="13"/>
        <v>0.42905439196623257</v>
      </c>
      <c r="O140" s="13" t="s">
        <v>538</v>
      </c>
      <c r="Q140" s="1"/>
    </row>
    <row r="141" spans="1:17" ht="26" customHeight="1">
      <c r="A141" s="5" t="s">
        <v>182</v>
      </c>
      <c r="B141" s="3" t="s">
        <v>6</v>
      </c>
      <c r="C141" s="3" t="s">
        <v>5</v>
      </c>
      <c r="D141" s="3" t="s">
        <v>544</v>
      </c>
      <c r="E141" s="4"/>
      <c r="F141" s="6">
        <v>85685</v>
      </c>
      <c r="G141" s="10">
        <v>1588</v>
      </c>
      <c r="H141" s="27" t="s">
        <v>519</v>
      </c>
      <c r="I141" s="19">
        <v>0.88</v>
      </c>
      <c r="J141" s="11">
        <f t="shared" si="11"/>
        <v>0.12</v>
      </c>
      <c r="K141" s="18">
        <v>0.93</v>
      </c>
      <c r="L141" s="11">
        <f t="shared" si="12"/>
        <v>6.9999999999999951E-2</v>
      </c>
      <c r="M141" s="6">
        <v>34158</v>
      </c>
      <c r="N141" s="19">
        <f t="shared" si="13"/>
        <v>0.39864620411974089</v>
      </c>
      <c r="O141" s="13" t="s">
        <v>546</v>
      </c>
      <c r="Q141" s="1"/>
    </row>
    <row r="142" spans="1:17" ht="26" customHeight="1">
      <c r="A142" s="5" t="s">
        <v>183</v>
      </c>
      <c r="B142" s="3" t="s">
        <v>6</v>
      </c>
      <c r="C142" s="3" t="s">
        <v>5</v>
      </c>
      <c r="D142" s="3" t="s">
        <v>544</v>
      </c>
      <c r="E142" s="4"/>
      <c r="F142" s="6">
        <v>78792</v>
      </c>
      <c r="G142" s="10">
        <v>5966</v>
      </c>
      <c r="H142" s="27" t="s">
        <v>519</v>
      </c>
      <c r="I142" s="19">
        <v>0.66</v>
      </c>
      <c r="J142" s="11">
        <f t="shared" si="11"/>
        <v>0.33999999999999997</v>
      </c>
      <c r="K142" s="18">
        <v>0.84</v>
      </c>
      <c r="L142" s="11">
        <f t="shared" si="12"/>
        <v>0.16000000000000003</v>
      </c>
      <c r="M142" s="6">
        <v>25182</v>
      </c>
      <c r="N142" s="19">
        <f t="shared" si="13"/>
        <v>0.3196009747182455</v>
      </c>
      <c r="O142" s="13" t="s">
        <v>546</v>
      </c>
      <c r="Q142" s="1"/>
    </row>
    <row r="143" spans="1:17" ht="26" customHeight="1">
      <c r="A143" s="5" t="s">
        <v>184</v>
      </c>
      <c r="B143" s="3" t="s">
        <v>9</v>
      </c>
      <c r="C143" s="3" t="s">
        <v>91</v>
      </c>
      <c r="D143" s="3" t="s">
        <v>544</v>
      </c>
      <c r="E143" s="4"/>
      <c r="F143" s="6">
        <v>63020</v>
      </c>
      <c r="G143" s="10">
        <v>663</v>
      </c>
      <c r="H143" s="27" t="s">
        <v>520</v>
      </c>
      <c r="I143" s="19">
        <v>0.81</v>
      </c>
      <c r="J143" s="11">
        <f t="shared" si="11"/>
        <v>0.18999999999999995</v>
      </c>
      <c r="K143" s="18">
        <v>0.99</v>
      </c>
      <c r="L143" s="11">
        <f t="shared" si="12"/>
        <v>1.0000000000000009E-2</v>
      </c>
      <c r="M143" s="6">
        <v>31836</v>
      </c>
      <c r="N143" s="19">
        <f t="shared" si="13"/>
        <v>0.50517296096477304</v>
      </c>
      <c r="O143" s="13" t="s">
        <v>546</v>
      </c>
      <c r="Q143" s="1"/>
    </row>
    <row r="144" spans="1:17" ht="26" customHeight="1">
      <c r="A144" s="5" t="s">
        <v>185</v>
      </c>
      <c r="B144" s="3" t="s">
        <v>6</v>
      </c>
      <c r="C144" s="3" t="s">
        <v>168</v>
      </c>
      <c r="D144" s="3" t="s">
        <v>544</v>
      </c>
      <c r="E144" s="4"/>
      <c r="F144" s="6">
        <v>69115</v>
      </c>
      <c r="G144" s="10">
        <v>1209</v>
      </c>
      <c r="H144" s="27" t="s">
        <v>519</v>
      </c>
      <c r="I144" s="19">
        <v>0.76</v>
      </c>
      <c r="J144" s="11">
        <f t="shared" si="11"/>
        <v>0.24</v>
      </c>
      <c r="K144" s="18">
        <v>0.19700000000000001</v>
      </c>
      <c r="L144" s="11">
        <f t="shared" si="12"/>
        <v>0.80299999999999994</v>
      </c>
      <c r="M144" s="6">
        <v>29526</v>
      </c>
      <c r="N144" s="19">
        <f t="shared" si="13"/>
        <v>0.42720104174202417</v>
      </c>
      <c r="O144" s="14" t="s">
        <v>538</v>
      </c>
      <c r="Q144" s="1"/>
    </row>
    <row r="145" spans="1:17" ht="26" customHeight="1">
      <c r="A145" s="5" t="s">
        <v>186</v>
      </c>
      <c r="B145" s="3" t="s">
        <v>12</v>
      </c>
      <c r="C145" s="3" t="s">
        <v>11</v>
      </c>
      <c r="D145" s="3" t="s">
        <v>544</v>
      </c>
      <c r="E145" s="4"/>
      <c r="F145" s="6">
        <v>58210</v>
      </c>
      <c r="G145" s="10">
        <v>3240</v>
      </c>
      <c r="H145" s="27" t="s">
        <v>519</v>
      </c>
      <c r="I145" s="19">
        <v>0.86</v>
      </c>
      <c r="J145" s="11">
        <f t="shared" si="11"/>
        <v>0.14000000000000001</v>
      </c>
      <c r="K145" s="18">
        <v>0.83</v>
      </c>
      <c r="L145" s="11">
        <f t="shared" si="12"/>
        <v>0.17000000000000004</v>
      </c>
      <c r="M145" s="6">
        <v>17078</v>
      </c>
      <c r="N145" s="19">
        <f t="shared" si="13"/>
        <v>0.29338601614842813</v>
      </c>
      <c r="O145" s="13" t="s">
        <v>546</v>
      </c>
      <c r="Q145" s="1"/>
    </row>
    <row r="146" spans="1:17" ht="26" customHeight="1">
      <c r="A146" s="5" t="s">
        <v>187</v>
      </c>
      <c r="B146" s="3" t="s">
        <v>6</v>
      </c>
      <c r="C146" s="3" t="s">
        <v>18</v>
      </c>
      <c r="D146" s="3" t="s">
        <v>544</v>
      </c>
      <c r="E146" s="4"/>
      <c r="F146" s="6">
        <v>58032</v>
      </c>
      <c r="G146" s="10">
        <v>9153</v>
      </c>
      <c r="H146" s="27" t="s">
        <v>519</v>
      </c>
      <c r="I146" s="19">
        <v>0.21</v>
      </c>
      <c r="J146" s="11">
        <f t="shared" ref="J146:J177" si="14">1-I146</f>
        <v>0.79</v>
      </c>
      <c r="K146" s="18">
        <v>0.47</v>
      </c>
      <c r="L146" s="11">
        <f t="shared" si="12"/>
        <v>0.53</v>
      </c>
      <c r="M146" s="6">
        <v>15522</v>
      </c>
      <c r="N146" s="19">
        <f t="shared" si="13"/>
        <v>0.26747311827956988</v>
      </c>
      <c r="O146" s="13" t="s">
        <v>546</v>
      </c>
      <c r="Q146" s="1"/>
    </row>
    <row r="147" spans="1:17" ht="26" customHeight="1">
      <c r="A147" s="5" t="s">
        <v>188</v>
      </c>
      <c r="B147" s="3" t="s">
        <v>12</v>
      </c>
      <c r="C147" s="3" t="s">
        <v>31</v>
      </c>
      <c r="D147" s="3" t="s">
        <v>544</v>
      </c>
      <c r="E147" s="4"/>
      <c r="F147" s="6">
        <v>75682</v>
      </c>
      <c r="G147" s="10">
        <v>3316</v>
      </c>
      <c r="H147" s="27" t="s">
        <v>519</v>
      </c>
      <c r="I147" s="19">
        <v>0.82</v>
      </c>
      <c r="J147" s="11">
        <f t="shared" si="14"/>
        <v>0.18000000000000005</v>
      </c>
      <c r="K147" s="18">
        <v>0.314</v>
      </c>
      <c r="L147" s="11">
        <f t="shared" si="12"/>
        <v>0.68599999999999994</v>
      </c>
      <c r="M147" s="6">
        <v>29357</v>
      </c>
      <c r="N147" s="19">
        <f t="shared" si="13"/>
        <v>0.38789936840992573</v>
      </c>
      <c r="O147" s="14" t="s">
        <v>538</v>
      </c>
      <c r="Q147" s="1"/>
    </row>
    <row r="148" spans="1:17" ht="26" customHeight="1">
      <c r="A148" s="5" t="s">
        <v>189</v>
      </c>
      <c r="B148" s="3" t="s">
        <v>12</v>
      </c>
      <c r="C148" s="3" t="s">
        <v>31</v>
      </c>
      <c r="D148" s="3" t="s">
        <v>544</v>
      </c>
      <c r="E148" s="4"/>
      <c r="F148" s="6">
        <v>73574</v>
      </c>
      <c r="G148" s="10">
        <v>1582</v>
      </c>
      <c r="H148" s="27" t="s">
        <v>520</v>
      </c>
      <c r="I148" s="19">
        <v>0.9</v>
      </c>
      <c r="J148" s="11">
        <f t="shared" si="14"/>
        <v>9.9999999999999978E-2</v>
      </c>
      <c r="K148" s="18">
        <v>0.96</v>
      </c>
      <c r="L148" s="11">
        <f t="shared" si="12"/>
        <v>4.0000000000000036E-2</v>
      </c>
      <c r="M148" s="6">
        <v>32980</v>
      </c>
      <c r="N148" s="19">
        <f t="shared" si="13"/>
        <v>0.44825617745399188</v>
      </c>
      <c r="O148" s="13" t="s">
        <v>546</v>
      </c>
      <c r="Q148" s="1"/>
    </row>
    <row r="149" spans="1:17" ht="26" customHeight="1">
      <c r="A149" s="5" t="s">
        <v>190</v>
      </c>
      <c r="B149" s="3" t="s">
        <v>12</v>
      </c>
      <c r="C149" s="3" t="s">
        <v>70</v>
      </c>
      <c r="D149" s="3" t="s">
        <v>543</v>
      </c>
      <c r="E149" s="4">
        <v>30602</v>
      </c>
      <c r="F149" s="6">
        <v>60349</v>
      </c>
      <c r="G149" s="10">
        <v>35754</v>
      </c>
      <c r="H149" s="27" t="s">
        <v>519</v>
      </c>
      <c r="I149" s="19">
        <v>0.65</v>
      </c>
      <c r="J149" s="11">
        <f t="shared" si="14"/>
        <v>0.35</v>
      </c>
      <c r="K149" s="18">
        <v>0.55000000000000004</v>
      </c>
      <c r="L149" s="11">
        <f t="shared" si="12"/>
        <v>0.44999999999999996</v>
      </c>
      <c r="M149" s="6">
        <v>6901</v>
      </c>
      <c r="N149" s="19">
        <f t="shared" si="13"/>
        <v>0.11435152198048021</v>
      </c>
      <c r="O149" s="13" t="s">
        <v>546</v>
      </c>
      <c r="Q149" s="1"/>
    </row>
    <row r="150" spans="1:17" ht="26" customHeight="1">
      <c r="A150" s="5" t="s">
        <v>535</v>
      </c>
      <c r="B150" s="3" t="s">
        <v>12</v>
      </c>
      <c r="C150" s="3" t="s">
        <v>70</v>
      </c>
      <c r="D150" s="3"/>
      <c r="E150" s="4">
        <v>27720</v>
      </c>
      <c r="F150" s="6">
        <v>51849</v>
      </c>
      <c r="G150" s="10">
        <v>14270</v>
      </c>
      <c r="H150" s="18" t="s">
        <v>519</v>
      </c>
      <c r="I150" s="19">
        <v>0.66</v>
      </c>
      <c r="J150" s="11">
        <f t="shared" si="14"/>
        <v>0.33999999999999997</v>
      </c>
      <c r="K150" s="18">
        <v>0.44</v>
      </c>
      <c r="L150" s="11">
        <f t="shared" si="12"/>
        <v>0.56000000000000005</v>
      </c>
      <c r="M150" s="6">
        <v>4991</v>
      </c>
      <c r="N150" s="19">
        <f t="shared" si="13"/>
        <v>9.6260294316187392E-2</v>
      </c>
      <c r="O150" s="13" t="s">
        <v>546</v>
      </c>
      <c r="Q150" s="1"/>
    </row>
    <row r="151" spans="1:17" ht="26" customHeight="1">
      <c r="A151" s="5" t="s">
        <v>191</v>
      </c>
      <c r="B151" s="3" t="s">
        <v>6</v>
      </c>
      <c r="C151" s="3" t="s">
        <v>5</v>
      </c>
      <c r="D151" s="3" t="s">
        <v>544</v>
      </c>
      <c r="E151" s="4"/>
      <c r="F151" s="6">
        <v>68930</v>
      </c>
      <c r="G151" s="10">
        <v>2908</v>
      </c>
      <c r="H151" s="27" t="s">
        <v>519</v>
      </c>
      <c r="I151" s="19">
        <v>0.7</v>
      </c>
      <c r="J151" s="11">
        <f t="shared" si="14"/>
        <v>0.30000000000000004</v>
      </c>
      <c r="K151" s="18">
        <v>0.193</v>
      </c>
      <c r="L151" s="11">
        <f t="shared" si="12"/>
        <v>0.80699999999999994</v>
      </c>
      <c r="M151" s="6">
        <v>22794</v>
      </c>
      <c r="N151" s="19" t="s">
        <v>521</v>
      </c>
      <c r="O151" s="13" t="s">
        <v>538</v>
      </c>
      <c r="Q151" s="1"/>
    </row>
    <row r="152" spans="1:17" ht="26" customHeight="1">
      <c r="A152" s="5" t="s">
        <v>192</v>
      </c>
      <c r="B152" s="3" t="s">
        <v>80</v>
      </c>
      <c r="C152" s="3" t="s">
        <v>99</v>
      </c>
      <c r="D152" s="3" t="s">
        <v>543</v>
      </c>
      <c r="E152" s="4">
        <v>24694</v>
      </c>
      <c r="F152" s="6">
        <v>42789</v>
      </c>
      <c r="G152" s="10">
        <v>24110</v>
      </c>
      <c r="H152" s="27" t="s">
        <v>519</v>
      </c>
      <c r="I152" s="19">
        <v>0.78</v>
      </c>
      <c r="J152" s="11">
        <f t="shared" si="14"/>
        <v>0.21999999999999997</v>
      </c>
      <c r="K152" s="18">
        <v>0.79</v>
      </c>
      <c r="L152" s="11">
        <f t="shared" si="12"/>
        <v>0.20999999999999996</v>
      </c>
      <c r="M152" s="6">
        <v>5660</v>
      </c>
      <c r="N152" s="19">
        <f t="shared" ref="N152:N183" si="15">M152/F152</f>
        <v>0.13227698707611768</v>
      </c>
      <c r="O152" s="13" t="s">
        <v>546</v>
      </c>
      <c r="Q152" s="1"/>
    </row>
    <row r="153" spans="1:17" ht="26" customHeight="1">
      <c r="A153" s="5" t="s">
        <v>193</v>
      </c>
      <c r="B153" s="3" t="s">
        <v>6</v>
      </c>
      <c r="C153" s="3" t="s">
        <v>5</v>
      </c>
      <c r="D153" s="3" t="s">
        <v>544</v>
      </c>
      <c r="E153" s="4"/>
      <c r="F153" s="6">
        <v>71947</v>
      </c>
      <c r="G153" s="10">
        <v>4200</v>
      </c>
      <c r="H153" s="27" t="s">
        <v>519</v>
      </c>
      <c r="I153" s="19">
        <v>0.89</v>
      </c>
      <c r="J153" s="11">
        <f t="shared" si="14"/>
        <v>0.10999999999999999</v>
      </c>
      <c r="K153" s="18">
        <v>0.97</v>
      </c>
      <c r="L153" s="11">
        <f t="shared" si="12"/>
        <v>3.0000000000000027E-2</v>
      </c>
      <c r="M153" s="6">
        <v>24861</v>
      </c>
      <c r="N153" s="19">
        <f t="shared" si="15"/>
        <v>0.34554602693649494</v>
      </c>
      <c r="O153" s="13" t="s">
        <v>546</v>
      </c>
      <c r="Q153" s="1"/>
    </row>
    <row r="154" spans="1:17" ht="26" customHeight="1">
      <c r="A154" s="5" t="s">
        <v>194</v>
      </c>
      <c r="B154" s="3" t="s">
        <v>9</v>
      </c>
      <c r="C154" s="3" t="s">
        <v>91</v>
      </c>
      <c r="D154" s="3" t="s">
        <v>543</v>
      </c>
      <c r="E154" s="4">
        <v>33276</v>
      </c>
      <c r="F154" s="6">
        <v>50630</v>
      </c>
      <c r="G154" s="10">
        <v>19474</v>
      </c>
      <c r="H154" s="27" t="s">
        <v>519</v>
      </c>
      <c r="I154" s="19">
        <v>0.46</v>
      </c>
      <c r="J154" s="11">
        <f t="shared" si="14"/>
        <v>0.54</v>
      </c>
      <c r="K154" s="18">
        <v>0.04</v>
      </c>
      <c r="L154" s="11">
        <f t="shared" si="12"/>
        <v>0.96</v>
      </c>
      <c r="M154" s="6">
        <v>6789</v>
      </c>
      <c r="N154" s="19">
        <f t="shared" si="15"/>
        <v>0.13409046020146159</v>
      </c>
      <c r="O154" s="13" t="s">
        <v>546</v>
      </c>
      <c r="Q154" s="1"/>
    </row>
    <row r="155" spans="1:17" ht="26" customHeight="1">
      <c r="A155" s="5" t="s">
        <v>195</v>
      </c>
      <c r="B155" s="3" t="s">
        <v>9</v>
      </c>
      <c r="C155" s="3" t="s">
        <v>196</v>
      </c>
      <c r="D155" s="3" t="s">
        <v>544</v>
      </c>
      <c r="E155" s="4"/>
      <c r="F155" s="6">
        <v>45418</v>
      </c>
      <c r="G155" s="10">
        <v>1801</v>
      </c>
      <c r="H155" s="27" t="s">
        <v>519</v>
      </c>
      <c r="I155" s="19">
        <v>0.73</v>
      </c>
      <c r="J155" s="11">
        <f t="shared" si="14"/>
        <v>0.27</v>
      </c>
      <c r="K155" s="18">
        <v>0.33400000000000002</v>
      </c>
      <c r="L155" s="11">
        <f t="shared" ref="L155:L186" si="16">1-K155</f>
        <v>0.66599999999999993</v>
      </c>
      <c r="M155" s="6">
        <v>12026</v>
      </c>
      <c r="N155" s="19">
        <f t="shared" si="15"/>
        <v>0.26478488704918757</v>
      </c>
      <c r="O155" s="13" t="s">
        <v>541</v>
      </c>
      <c r="Q155" s="1"/>
    </row>
    <row r="156" spans="1:17" ht="26" customHeight="1">
      <c r="A156" s="5" t="s">
        <v>197</v>
      </c>
      <c r="B156" s="3" t="s">
        <v>6</v>
      </c>
      <c r="C156" s="3" t="s">
        <v>168</v>
      </c>
      <c r="D156" s="3" t="s">
        <v>544</v>
      </c>
      <c r="E156" s="4"/>
      <c r="F156" s="6">
        <v>88976</v>
      </c>
      <c r="G156" s="10">
        <v>5715</v>
      </c>
      <c r="H156" s="27" t="s">
        <v>520</v>
      </c>
      <c r="I156" s="19">
        <v>1</v>
      </c>
      <c r="J156" s="11">
        <f t="shared" si="14"/>
        <v>0</v>
      </c>
      <c r="K156" s="18">
        <v>0.28999999999999998</v>
      </c>
      <c r="L156" s="11">
        <f t="shared" si="16"/>
        <v>0.71</v>
      </c>
      <c r="M156" s="6">
        <v>13051</v>
      </c>
      <c r="N156" s="19">
        <f t="shared" si="15"/>
        <v>0.14668000359647546</v>
      </c>
      <c r="O156" s="13" t="s">
        <v>546</v>
      </c>
      <c r="Q156" s="1"/>
    </row>
    <row r="157" spans="1:17" ht="26" customHeight="1">
      <c r="A157" s="5" t="s">
        <v>198</v>
      </c>
      <c r="B157" s="3" t="s">
        <v>6</v>
      </c>
      <c r="C157" s="3" t="s">
        <v>15</v>
      </c>
      <c r="D157" s="3" t="s">
        <v>544</v>
      </c>
      <c r="E157" s="4"/>
      <c r="F157" s="6">
        <v>74930</v>
      </c>
      <c r="G157" s="10">
        <v>1194</v>
      </c>
      <c r="H157" s="27" t="s">
        <v>519</v>
      </c>
      <c r="I157" s="19">
        <v>0.86</v>
      </c>
      <c r="J157" s="11">
        <f t="shared" si="14"/>
        <v>0.14000000000000001</v>
      </c>
      <c r="K157" s="18">
        <v>0.379</v>
      </c>
      <c r="L157" s="11">
        <f t="shared" si="16"/>
        <v>0.621</v>
      </c>
      <c r="M157" s="6">
        <v>35870</v>
      </c>
      <c r="N157" s="19">
        <f t="shared" si="15"/>
        <v>0.4787134659015081</v>
      </c>
      <c r="O157" s="13" t="s">
        <v>546</v>
      </c>
      <c r="Q157" s="1"/>
    </row>
    <row r="158" spans="1:17" ht="26" customHeight="1">
      <c r="A158" s="5" t="s">
        <v>199</v>
      </c>
      <c r="B158" s="3" t="s">
        <v>12</v>
      </c>
      <c r="C158" s="3" t="s">
        <v>11</v>
      </c>
      <c r="D158" s="3" t="s">
        <v>544</v>
      </c>
      <c r="E158" s="4"/>
      <c r="F158" s="6">
        <v>76959</v>
      </c>
      <c r="G158" s="10">
        <v>1210</v>
      </c>
      <c r="H158" s="27" t="s">
        <v>519</v>
      </c>
      <c r="I158" s="19">
        <v>0.94</v>
      </c>
      <c r="J158" s="11">
        <f t="shared" si="14"/>
        <v>6.0000000000000053E-2</v>
      </c>
      <c r="K158" s="18">
        <v>0.27500000000000002</v>
      </c>
      <c r="L158" s="11">
        <f t="shared" si="16"/>
        <v>0.72499999999999998</v>
      </c>
      <c r="M158" s="6">
        <v>34623</v>
      </c>
      <c r="N158" s="19">
        <f t="shared" si="15"/>
        <v>0.44988890188282071</v>
      </c>
      <c r="O158" s="14" t="s">
        <v>539</v>
      </c>
      <c r="Q158" s="1"/>
    </row>
    <row r="159" spans="1:17" ht="26" customHeight="1">
      <c r="A159" s="5" t="s">
        <v>200</v>
      </c>
      <c r="B159" s="3" t="s">
        <v>80</v>
      </c>
      <c r="C159" s="3" t="s">
        <v>201</v>
      </c>
      <c r="D159" s="3" t="s">
        <v>543</v>
      </c>
      <c r="E159" s="4">
        <v>28141</v>
      </c>
      <c r="F159" s="6">
        <v>45488</v>
      </c>
      <c r="G159" s="10">
        <v>13553</v>
      </c>
      <c r="H159" s="27" t="s">
        <v>519</v>
      </c>
      <c r="I159" s="19">
        <v>0.8</v>
      </c>
      <c r="J159" s="11">
        <f t="shared" si="14"/>
        <v>0.19999999999999996</v>
      </c>
      <c r="K159" s="18">
        <v>0.67</v>
      </c>
      <c r="L159" s="11">
        <f t="shared" si="16"/>
        <v>0.32999999999999996</v>
      </c>
      <c r="M159" s="6">
        <v>4670</v>
      </c>
      <c r="N159" s="19">
        <f t="shared" si="15"/>
        <v>0.10266443897291594</v>
      </c>
      <c r="O159" s="13" t="s">
        <v>546</v>
      </c>
      <c r="Q159" s="1"/>
    </row>
    <row r="160" spans="1:17" ht="26" customHeight="1">
      <c r="A160" s="5" t="s">
        <v>202</v>
      </c>
      <c r="B160" s="3" t="s">
        <v>12</v>
      </c>
      <c r="C160" s="3" t="s">
        <v>23</v>
      </c>
      <c r="D160" s="3" t="s">
        <v>544</v>
      </c>
      <c r="E160" s="4"/>
      <c r="F160" s="6">
        <v>91010</v>
      </c>
      <c r="G160" s="10">
        <v>1730</v>
      </c>
      <c r="H160" s="27" t="s">
        <v>520</v>
      </c>
      <c r="I160" s="19">
        <v>1</v>
      </c>
      <c r="J160" s="11">
        <f t="shared" si="14"/>
        <v>0</v>
      </c>
      <c r="K160" s="18">
        <v>0.65</v>
      </c>
      <c r="L160" s="11">
        <f t="shared" si="16"/>
        <v>0.35</v>
      </c>
      <c r="M160" s="6">
        <v>19471</v>
      </c>
      <c r="N160" s="19">
        <f t="shared" si="15"/>
        <v>0.21394352268981431</v>
      </c>
      <c r="O160" s="13" t="s">
        <v>546</v>
      </c>
      <c r="Q160" s="1"/>
    </row>
    <row r="161" spans="1:17" ht="26" customHeight="1">
      <c r="A161" s="5" t="s">
        <v>203</v>
      </c>
      <c r="B161" s="3" t="s">
        <v>6</v>
      </c>
      <c r="C161" s="3" t="s">
        <v>5</v>
      </c>
      <c r="D161" s="3" t="s">
        <v>544</v>
      </c>
      <c r="E161" s="4"/>
      <c r="F161" s="6">
        <v>59122</v>
      </c>
      <c r="G161" s="10">
        <v>967</v>
      </c>
      <c r="H161" s="27" t="s">
        <v>519</v>
      </c>
      <c r="I161" s="19">
        <v>0.66</v>
      </c>
      <c r="J161" s="11">
        <f t="shared" si="14"/>
        <v>0.33999999999999997</v>
      </c>
      <c r="K161" s="18">
        <v>0.94</v>
      </c>
      <c r="L161" s="11">
        <f t="shared" si="16"/>
        <v>6.0000000000000053E-2</v>
      </c>
      <c r="M161" s="6">
        <v>19266</v>
      </c>
      <c r="N161" s="19">
        <f t="shared" si="15"/>
        <v>0.32586854301275331</v>
      </c>
      <c r="O161" s="13" t="s">
        <v>546</v>
      </c>
      <c r="Q161" s="1"/>
    </row>
    <row r="162" spans="1:17" ht="26" customHeight="1">
      <c r="A162" s="5" t="s">
        <v>204</v>
      </c>
      <c r="B162" s="3" t="s">
        <v>6</v>
      </c>
      <c r="C162" s="3" t="s">
        <v>15</v>
      </c>
      <c r="D162" s="3" t="s">
        <v>544</v>
      </c>
      <c r="E162" s="4"/>
      <c r="F162" s="6">
        <v>63712</v>
      </c>
      <c r="G162" s="10">
        <v>1590</v>
      </c>
      <c r="H162" s="27" t="s">
        <v>519</v>
      </c>
      <c r="I162" s="19">
        <v>0.79</v>
      </c>
      <c r="J162" s="11">
        <f t="shared" si="14"/>
        <v>0.20999999999999996</v>
      </c>
      <c r="K162" s="18">
        <v>0.185</v>
      </c>
      <c r="L162" s="11">
        <f t="shared" si="16"/>
        <v>0.81499999999999995</v>
      </c>
      <c r="M162" s="6">
        <v>21162</v>
      </c>
      <c r="N162" s="19">
        <f t="shared" si="15"/>
        <v>0.33215092918131595</v>
      </c>
      <c r="O162" s="13" t="s">
        <v>539</v>
      </c>
      <c r="Q162" s="1"/>
    </row>
    <row r="163" spans="1:17" ht="26" customHeight="1">
      <c r="A163" s="5" t="s">
        <v>205</v>
      </c>
      <c r="B163" s="3" t="s">
        <v>12</v>
      </c>
      <c r="C163" s="3" t="s">
        <v>31</v>
      </c>
      <c r="D163" s="3" t="s">
        <v>544</v>
      </c>
      <c r="E163" s="4"/>
      <c r="F163" s="6">
        <v>71263</v>
      </c>
      <c r="G163" s="10">
        <v>1118</v>
      </c>
      <c r="H163" s="27" t="s">
        <v>519</v>
      </c>
      <c r="I163" s="19">
        <v>0.89</v>
      </c>
      <c r="J163" s="11">
        <f t="shared" si="14"/>
        <v>0.10999999999999999</v>
      </c>
      <c r="K163" s="18">
        <v>0.99</v>
      </c>
      <c r="L163" s="11">
        <f t="shared" si="16"/>
        <v>1.0000000000000009E-2</v>
      </c>
      <c r="M163" s="6">
        <v>42219</v>
      </c>
      <c r="N163" s="19">
        <f t="shared" si="15"/>
        <v>0.59243927423768294</v>
      </c>
      <c r="O163" s="13" t="s">
        <v>546</v>
      </c>
      <c r="Q163" s="1"/>
    </row>
    <row r="164" spans="1:17" ht="26" customHeight="1">
      <c r="A164" s="5" t="s">
        <v>206</v>
      </c>
      <c r="B164" s="3" t="s">
        <v>6</v>
      </c>
      <c r="C164" s="3" t="s">
        <v>15</v>
      </c>
      <c r="D164" s="3" t="s">
        <v>544</v>
      </c>
      <c r="E164" s="4"/>
      <c r="F164" s="6">
        <v>57960</v>
      </c>
      <c r="G164" s="10">
        <v>2426</v>
      </c>
      <c r="H164" s="27" t="s">
        <v>519</v>
      </c>
      <c r="I164" s="19">
        <v>0.72</v>
      </c>
      <c r="J164" s="11">
        <f t="shared" si="14"/>
        <v>0.28000000000000003</v>
      </c>
      <c r="K164" s="18">
        <v>0.20499999999999999</v>
      </c>
      <c r="L164" s="11">
        <f t="shared" si="16"/>
        <v>0.79500000000000004</v>
      </c>
      <c r="M164" s="6">
        <v>13349</v>
      </c>
      <c r="N164" s="19">
        <f t="shared" si="15"/>
        <v>0.23031400966183574</v>
      </c>
      <c r="O164" s="13" t="s">
        <v>541</v>
      </c>
      <c r="Q164" s="1"/>
    </row>
    <row r="165" spans="1:17" ht="26" customHeight="1">
      <c r="A165" s="5" t="s">
        <v>207</v>
      </c>
      <c r="B165" s="3" t="s">
        <v>6</v>
      </c>
      <c r="C165" s="3" t="s">
        <v>15</v>
      </c>
      <c r="D165" s="3" t="s">
        <v>544</v>
      </c>
      <c r="E165" s="4"/>
      <c r="F165" s="6">
        <v>87414</v>
      </c>
      <c r="G165" s="10">
        <v>2742</v>
      </c>
      <c r="H165" s="27" t="s">
        <v>520</v>
      </c>
      <c r="I165" s="19">
        <v>1</v>
      </c>
      <c r="J165" s="11">
        <f t="shared" si="14"/>
        <v>0</v>
      </c>
      <c r="K165" s="18">
        <v>0.28999999999999998</v>
      </c>
      <c r="L165" s="11">
        <f t="shared" si="16"/>
        <v>0.71</v>
      </c>
      <c r="M165" s="6">
        <v>24658</v>
      </c>
      <c r="N165" s="19">
        <f t="shared" si="15"/>
        <v>0.28208296153934154</v>
      </c>
      <c r="O165" s="13" t="s">
        <v>546</v>
      </c>
      <c r="Q165" s="1"/>
    </row>
    <row r="166" spans="1:17" ht="26" customHeight="1">
      <c r="A166" s="5" t="s">
        <v>208</v>
      </c>
      <c r="B166" s="3" t="s">
        <v>12</v>
      </c>
      <c r="C166" s="3" t="s">
        <v>31</v>
      </c>
      <c r="D166" s="3" t="s">
        <v>544</v>
      </c>
      <c r="E166" s="4"/>
      <c r="F166" s="6">
        <v>73500</v>
      </c>
      <c r="G166" s="10">
        <v>1793</v>
      </c>
      <c r="H166" s="27" t="s">
        <v>520</v>
      </c>
      <c r="I166" s="19">
        <v>0.91</v>
      </c>
      <c r="J166" s="11">
        <f t="shared" si="14"/>
        <v>8.9999999999999969E-2</v>
      </c>
      <c r="K166" s="18">
        <v>1</v>
      </c>
      <c r="L166" s="11">
        <f t="shared" si="16"/>
        <v>0</v>
      </c>
      <c r="M166" s="6">
        <v>32850</v>
      </c>
      <c r="N166" s="19">
        <f t="shared" si="15"/>
        <v>0.44693877551020406</v>
      </c>
      <c r="O166" s="13" t="s">
        <v>546</v>
      </c>
      <c r="Q166" s="1"/>
    </row>
    <row r="167" spans="1:17" ht="26" customHeight="1">
      <c r="A167" s="5" t="s">
        <v>209</v>
      </c>
      <c r="B167" s="3" t="s">
        <v>12</v>
      </c>
      <c r="C167" s="3" t="s">
        <v>11</v>
      </c>
      <c r="D167" s="3" t="s">
        <v>544</v>
      </c>
      <c r="E167" s="4"/>
      <c r="F167" s="6">
        <v>63822</v>
      </c>
      <c r="G167" s="10">
        <v>1536</v>
      </c>
      <c r="H167" s="27" t="s">
        <v>519</v>
      </c>
      <c r="I167" s="19">
        <v>0.77</v>
      </c>
      <c r="J167" s="11">
        <f t="shared" si="14"/>
        <v>0.22999999999999998</v>
      </c>
      <c r="K167" s="18">
        <v>0.8</v>
      </c>
      <c r="L167" s="11">
        <f t="shared" si="16"/>
        <v>0.19999999999999996</v>
      </c>
      <c r="M167" s="6">
        <v>20215</v>
      </c>
      <c r="N167" s="19">
        <f t="shared" si="15"/>
        <v>0.31674030898436278</v>
      </c>
      <c r="O167" s="13" t="s">
        <v>546</v>
      </c>
      <c r="Q167" s="1"/>
    </row>
    <row r="168" spans="1:17" ht="26" customHeight="1">
      <c r="A168" s="5" t="s">
        <v>210</v>
      </c>
      <c r="B168" s="3" t="s">
        <v>12</v>
      </c>
      <c r="C168" s="3" t="s">
        <v>45</v>
      </c>
      <c r="D168" s="3" t="s">
        <v>544</v>
      </c>
      <c r="E168" s="4"/>
      <c r="F168" s="6">
        <v>71697</v>
      </c>
      <c r="G168" s="10">
        <v>1378</v>
      </c>
      <c r="H168" s="27" t="s">
        <v>520</v>
      </c>
      <c r="I168" s="19">
        <v>0.93</v>
      </c>
      <c r="J168" s="11">
        <f t="shared" si="14"/>
        <v>6.9999999999999951E-2</v>
      </c>
      <c r="K168" s="18">
        <v>0.96</v>
      </c>
      <c r="L168" s="11">
        <f t="shared" si="16"/>
        <v>4.0000000000000036E-2</v>
      </c>
      <c r="M168" s="6">
        <v>34399</v>
      </c>
      <c r="N168" s="19">
        <f t="shared" si="15"/>
        <v>0.47978297557777871</v>
      </c>
      <c r="O168" s="13" t="s">
        <v>546</v>
      </c>
      <c r="Q168" s="1"/>
    </row>
    <row r="169" spans="1:17" ht="26" customHeight="1">
      <c r="A169" s="5" t="s">
        <v>211</v>
      </c>
      <c r="B169" s="3" t="s">
        <v>6</v>
      </c>
      <c r="C169" s="3" t="s">
        <v>15</v>
      </c>
      <c r="D169" s="3" t="s">
        <v>544</v>
      </c>
      <c r="E169" s="4"/>
      <c r="F169" s="6">
        <v>84700</v>
      </c>
      <c r="G169" s="10">
        <v>5813</v>
      </c>
      <c r="H169" s="27" t="s">
        <v>520</v>
      </c>
      <c r="I169" s="19">
        <v>0.97</v>
      </c>
      <c r="J169" s="11">
        <f t="shared" si="14"/>
        <v>3.0000000000000027E-2</v>
      </c>
      <c r="K169" s="18">
        <v>0.14000000000000001</v>
      </c>
      <c r="L169" s="11">
        <f t="shared" si="16"/>
        <v>0.86</v>
      </c>
      <c r="M169" s="6">
        <v>23734</v>
      </c>
      <c r="N169" s="19">
        <f t="shared" si="15"/>
        <v>0.28021251475796932</v>
      </c>
      <c r="O169" s="13" t="s">
        <v>546</v>
      </c>
      <c r="Q169" s="1"/>
    </row>
    <row r="170" spans="1:17" ht="26" customHeight="1">
      <c r="A170" s="5" t="s">
        <v>212</v>
      </c>
      <c r="B170" s="3" t="s">
        <v>52</v>
      </c>
      <c r="C170" s="3" t="s">
        <v>213</v>
      </c>
      <c r="D170" s="3" t="s">
        <v>544</v>
      </c>
      <c r="E170" s="4"/>
      <c r="F170" s="6">
        <v>84128</v>
      </c>
      <c r="G170" s="10">
        <v>2092</v>
      </c>
      <c r="H170" s="27" t="s">
        <v>519</v>
      </c>
      <c r="I170" s="19">
        <v>0.92</v>
      </c>
      <c r="J170" s="11">
        <f t="shared" si="14"/>
        <v>7.999999999999996E-2</v>
      </c>
      <c r="K170" s="18">
        <v>0.97</v>
      </c>
      <c r="L170" s="11">
        <f t="shared" si="16"/>
        <v>3.0000000000000027E-2</v>
      </c>
      <c r="M170" s="6">
        <v>28864</v>
      </c>
      <c r="N170" s="19">
        <f t="shared" si="15"/>
        <v>0.34309623430962344</v>
      </c>
      <c r="O170" s="13" t="s">
        <v>546</v>
      </c>
      <c r="Q170" s="1"/>
    </row>
    <row r="171" spans="1:17" ht="26" customHeight="1">
      <c r="A171" s="5" t="s">
        <v>214</v>
      </c>
      <c r="B171" s="3" t="s">
        <v>80</v>
      </c>
      <c r="C171" s="3" t="s">
        <v>111</v>
      </c>
      <c r="D171" s="3" t="s">
        <v>544</v>
      </c>
      <c r="E171" s="4"/>
      <c r="F171" s="6">
        <v>37702</v>
      </c>
      <c r="G171" s="10">
        <v>4048</v>
      </c>
      <c r="H171" s="27" t="s">
        <v>519</v>
      </c>
      <c r="I171" s="19">
        <v>0.56000000000000005</v>
      </c>
      <c r="J171" s="11">
        <f t="shared" si="14"/>
        <v>0.43999999999999995</v>
      </c>
      <c r="K171" s="18">
        <v>0.89</v>
      </c>
      <c r="L171" s="11">
        <f t="shared" si="16"/>
        <v>0.10999999999999999</v>
      </c>
      <c r="M171" s="6">
        <v>7590</v>
      </c>
      <c r="N171" s="19">
        <f t="shared" si="15"/>
        <v>0.20131558007532757</v>
      </c>
      <c r="O171" s="13" t="s">
        <v>546</v>
      </c>
      <c r="Q171" s="1"/>
    </row>
    <row r="172" spans="1:17" ht="26" customHeight="1">
      <c r="A172" s="5" t="s">
        <v>215</v>
      </c>
      <c r="B172" s="3" t="s">
        <v>52</v>
      </c>
      <c r="C172" s="3" t="s">
        <v>213</v>
      </c>
      <c r="D172" s="3" t="s">
        <v>544</v>
      </c>
      <c r="E172" s="4"/>
      <c r="F172" s="6">
        <v>69090</v>
      </c>
      <c r="G172" s="10">
        <v>1498</v>
      </c>
      <c r="H172" s="27" t="s">
        <v>519</v>
      </c>
      <c r="I172" s="19">
        <v>0.85</v>
      </c>
      <c r="J172" s="11">
        <f t="shared" si="14"/>
        <v>0.15000000000000002</v>
      </c>
      <c r="K172" s="18">
        <v>0.91</v>
      </c>
      <c r="L172" s="11">
        <f t="shared" si="16"/>
        <v>8.9999999999999969E-2</v>
      </c>
      <c r="M172" s="6">
        <v>24641</v>
      </c>
      <c r="N172" s="19">
        <f t="shared" si="15"/>
        <v>0.35665074540454478</v>
      </c>
      <c r="O172" s="13" t="s">
        <v>546</v>
      </c>
      <c r="Q172" s="1"/>
    </row>
    <row r="173" spans="1:17" ht="26" customHeight="1">
      <c r="A173" s="5" t="s">
        <v>216</v>
      </c>
      <c r="B173" s="3" t="s">
        <v>6</v>
      </c>
      <c r="C173" s="3" t="s">
        <v>5</v>
      </c>
      <c r="D173" s="3" t="s">
        <v>544</v>
      </c>
      <c r="E173" s="4"/>
      <c r="F173" s="6">
        <v>64778</v>
      </c>
      <c r="G173" s="10">
        <v>11319</v>
      </c>
      <c r="H173" s="27" t="s">
        <v>519</v>
      </c>
      <c r="I173" s="19">
        <v>0.65</v>
      </c>
      <c r="J173" s="11">
        <f t="shared" si="14"/>
        <v>0.35</v>
      </c>
      <c r="K173" s="18">
        <v>0.127</v>
      </c>
      <c r="L173" s="11">
        <f t="shared" si="16"/>
        <v>0.873</v>
      </c>
      <c r="M173" s="6">
        <v>24307</v>
      </c>
      <c r="N173" s="19">
        <f t="shared" si="15"/>
        <v>0.37523541943252336</v>
      </c>
      <c r="O173" s="13" t="s">
        <v>539</v>
      </c>
      <c r="Q173" s="1"/>
    </row>
    <row r="174" spans="1:17" ht="26" customHeight="1">
      <c r="A174" s="5" t="s">
        <v>217</v>
      </c>
      <c r="B174" s="3" t="s">
        <v>9</v>
      </c>
      <c r="C174" s="3" t="s">
        <v>91</v>
      </c>
      <c r="D174" s="3" t="s">
        <v>543</v>
      </c>
      <c r="E174" s="4">
        <v>37312</v>
      </c>
      <c r="F174" s="6">
        <v>49552</v>
      </c>
      <c r="G174" s="10">
        <v>3154</v>
      </c>
      <c r="H174" s="27" t="s">
        <v>519</v>
      </c>
      <c r="I174" s="19">
        <v>0.74</v>
      </c>
      <c r="J174" s="11">
        <f t="shared" si="14"/>
        <v>0.26</v>
      </c>
      <c r="K174" s="18">
        <v>0.17</v>
      </c>
      <c r="L174" s="11">
        <f t="shared" si="16"/>
        <v>0.83</v>
      </c>
      <c r="M174" s="6">
        <v>5693</v>
      </c>
      <c r="N174" s="19">
        <f t="shared" si="15"/>
        <v>0.11488940910558605</v>
      </c>
      <c r="O174" s="13" t="s">
        <v>537</v>
      </c>
      <c r="Q174" s="1"/>
    </row>
    <row r="175" spans="1:17" ht="26" customHeight="1">
      <c r="A175" s="5" t="s">
        <v>218</v>
      </c>
      <c r="B175" s="3" t="s">
        <v>9</v>
      </c>
      <c r="C175" s="3" t="s">
        <v>219</v>
      </c>
      <c r="D175" s="3" t="s">
        <v>543</v>
      </c>
      <c r="E175" s="4">
        <v>36064</v>
      </c>
      <c r="F175" s="6">
        <v>52741</v>
      </c>
      <c r="G175" s="10">
        <v>27764</v>
      </c>
      <c r="H175" s="27" t="s">
        <v>519</v>
      </c>
      <c r="I175" s="19">
        <v>0.55000000000000004</v>
      </c>
      <c r="J175" s="11">
        <f t="shared" si="14"/>
        <v>0.44999999999999996</v>
      </c>
      <c r="K175" s="18">
        <v>0.44</v>
      </c>
      <c r="L175" s="11">
        <f t="shared" si="16"/>
        <v>0.56000000000000005</v>
      </c>
      <c r="M175" s="6">
        <v>7450</v>
      </c>
      <c r="N175" s="19">
        <f t="shared" si="15"/>
        <v>0.1412563280938928</v>
      </c>
      <c r="O175" s="13" t="s">
        <v>546</v>
      </c>
      <c r="Q175" s="1"/>
    </row>
    <row r="176" spans="1:17" ht="26" customHeight="1">
      <c r="A176" s="5" t="s">
        <v>220</v>
      </c>
      <c r="B176" s="3" t="s">
        <v>52</v>
      </c>
      <c r="C176" s="3" t="s">
        <v>51</v>
      </c>
      <c r="D176" s="3" t="s">
        <v>544</v>
      </c>
      <c r="E176" s="4"/>
      <c r="F176" s="6">
        <v>89891</v>
      </c>
      <c r="G176" s="10">
        <v>7035</v>
      </c>
      <c r="H176" s="27" t="s">
        <v>519</v>
      </c>
      <c r="I176" s="19">
        <v>0.68</v>
      </c>
      <c r="J176" s="11">
        <f t="shared" si="14"/>
        <v>0.31999999999999995</v>
      </c>
      <c r="K176" s="18">
        <v>0.8</v>
      </c>
      <c r="L176" s="11">
        <f t="shared" si="16"/>
        <v>0.19999999999999996</v>
      </c>
      <c r="M176" s="6">
        <v>11579</v>
      </c>
      <c r="N176" s="19">
        <f t="shared" si="15"/>
        <v>0.12881156066792004</v>
      </c>
      <c r="O176" s="13" t="s">
        <v>546</v>
      </c>
      <c r="Q176" s="1"/>
    </row>
    <row r="177" spans="1:17" ht="26" customHeight="1">
      <c r="A177" s="5" t="s">
        <v>221</v>
      </c>
      <c r="B177" s="3" t="s">
        <v>12</v>
      </c>
      <c r="C177" s="3" t="s">
        <v>31</v>
      </c>
      <c r="D177" s="3" t="s">
        <v>544</v>
      </c>
      <c r="E177" s="4"/>
      <c r="F177" s="6">
        <v>74020</v>
      </c>
      <c r="G177" s="10">
        <v>11264</v>
      </c>
      <c r="H177" s="27" t="s">
        <v>519</v>
      </c>
      <c r="I177" s="19">
        <v>0.83</v>
      </c>
      <c r="J177" s="11">
        <f t="shared" si="14"/>
        <v>0.17000000000000004</v>
      </c>
      <c r="K177" s="18">
        <v>0.94</v>
      </c>
      <c r="L177" s="11">
        <f t="shared" si="16"/>
        <v>6.0000000000000053E-2</v>
      </c>
      <c r="M177" s="6">
        <v>22929</v>
      </c>
      <c r="N177" s="19">
        <f t="shared" si="15"/>
        <v>0.30976763037017024</v>
      </c>
      <c r="O177" s="13" t="s">
        <v>546</v>
      </c>
      <c r="Q177" s="1"/>
    </row>
    <row r="178" spans="1:17" ht="26" customHeight="1">
      <c r="A178" s="5" t="s">
        <v>222</v>
      </c>
      <c r="B178" s="3" t="s">
        <v>6</v>
      </c>
      <c r="C178" s="3" t="s">
        <v>168</v>
      </c>
      <c r="D178" s="3" t="s">
        <v>544</v>
      </c>
      <c r="E178" s="4"/>
      <c r="F178" s="6">
        <v>78360</v>
      </c>
      <c r="G178" s="10">
        <v>3953</v>
      </c>
      <c r="H178" s="27" t="s">
        <v>520</v>
      </c>
      <c r="I178" s="19">
        <v>0.82</v>
      </c>
      <c r="J178" s="11">
        <f t="shared" ref="J178:J201" si="17">1-I178</f>
        <v>0.18000000000000005</v>
      </c>
      <c r="K178" s="18">
        <v>0.93</v>
      </c>
      <c r="L178" s="11">
        <f t="shared" si="16"/>
        <v>6.9999999999999951E-2</v>
      </c>
      <c r="M178" s="6">
        <v>27822</v>
      </c>
      <c r="N178" s="19">
        <f t="shared" si="15"/>
        <v>0.35505359877488513</v>
      </c>
      <c r="O178" s="13" t="s">
        <v>546</v>
      </c>
      <c r="Q178" s="1"/>
    </row>
    <row r="179" spans="1:17" ht="26" customHeight="1">
      <c r="A179" s="5" t="s">
        <v>223</v>
      </c>
      <c r="B179" s="3" t="s">
        <v>9</v>
      </c>
      <c r="C179" s="3" t="s">
        <v>219</v>
      </c>
      <c r="D179" s="3" t="s">
        <v>544</v>
      </c>
      <c r="E179" s="4"/>
      <c r="F179" s="6">
        <v>69989</v>
      </c>
      <c r="G179" s="10">
        <v>2621</v>
      </c>
      <c r="H179" s="27" t="s">
        <v>519</v>
      </c>
      <c r="I179" s="19">
        <v>0.88</v>
      </c>
      <c r="J179" s="11">
        <f t="shared" si="17"/>
        <v>0.12</v>
      </c>
      <c r="K179" s="18">
        <v>0.82</v>
      </c>
      <c r="L179" s="11">
        <f t="shared" si="16"/>
        <v>0.18000000000000005</v>
      </c>
      <c r="M179" s="6">
        <v>25150</v>
      </c>
      <c r="N179" s="19">
        <f t="shared" si="15"/>
        <v>0.35934218234293963</v>
      </c>
      <c r="O179" s="13" t="s">
        <v>546</v>
      </c>
      <c r="Q179" s="1"/>
    </row>
    <row r="180" spans="1:17" ht="26" customHeight="1">
      <c r="A180" s="5" t="s">
        <v>224</v>
      </c>
      <c r="B180" s="3" t="s">
        <v>6</v>
      </c>
      <c r="C180" s="3" t="s">
        <v>15</v>
      </c>
      <c r="D180" s="3" t="s">
        <v>544</v>
      </c>
      <c r="E180" s="4"/>
      <c r="F180" s="6">
        <v>68111</v>
      </c>
      <c r="G180" s="10">
        <v>999</v>
      </c>
      <c r="H180" s="27" t="s">
        <v>519</v>
      </c>
      <c r="I180" s="19">
        <v>0.94</v>
      </c>
      <c r="J180" s="11">
        <f t="shared" si="17"/>
        <v>6.0000000000000053E-2</v>
      </c>
      <c r="K180" s="18">
        <v>0.37</v>
      </c>
      <c r="L180" s="11">
        <f t="shared" si="16"/>
        <v>0.63</v>
      </c>
      <c r="M180" s="6">
        <v>32879</v>
      </c>
      <c r="N180" s="19">
        <f t="shared" si="15"/>
        <v>0.48272672549221124</v>
      </c>
      <c r="O180" s="13" t="s">
        <v>546</v>
      </c>
      <c r="Q180" s="1"/>
    </row>
    <row r="181" spans="1:17" ht="26" customHeight="1">
      <c r="A181" s="5" t="s">
        <v>225</v>
      </c>
      <c r="B181" s="3" t="s">
        <v>9</v>
      </c>
      <c r="C181" s="3" t="s">
        <v>38</v>
      </c>
      <c r="D181" s="3" t="s">
        <v>544</v>
      </c>
      <c r="E181" s="4"/>
      <c r="F181" s="6">
        <v>71948</v>
      </c>
      <c r="G181" s="10">
        <v>2857</v>
      </c>
      <c r="H181" s="27" t="s">
        <v>519</v>
      </c>
      <c r="I181" s="19">
        <v>0.49</v>
      </c>
      <c r="J181" s="11">
        <f t="shared" si="17"/>
        <v>0.51</v>
      </c>
      <c r="K181" s="18">
        <v>0.17</v>
      </c>
      <c r="L181" s="11">
        <f t="shared" si="16"/>
        <v>0.83</v>
      </c>
      <c r="M181" s="6">
        <v>17981</v>
      </c>
      <c r="N181" s="19">
        <f t="shared" si="15"/>
        <v>0.249916606437983</v>
      </c>
      <c r="O181" s="13" t="s">
        <v>546</v>
      </c>
      <c r="Q181" s="1"/>
    </row>
    <row r="182" spans="1:17" ht="26" customHeight="1">
      <c r="A182" s="5" t="s">
        <v>226</v>
      </c>
      <c r="B182" s="3" t="s">
        <v>80</v>
      </c>
      <c r="C182" s="3" t="s">
        <v>79</v>
      </c>
      <c r="D182" s="3" t="s">
        <v>544</v>
      </c>
      <c r="E182" s="4"/>
      <c r="F182" s="6">
        <v>86133</v>
      </c>
      <c r="G182" s="10">
        <v>2099</v>
      </c>
      <c r="H182" s="27" t="s">
        <v>520</v>
      </c>
      <c r="I182" s="19">
        <v>0.97</v>
      </c>
      <c r="J182" s="11">
        <f t="shared" si="17"/>
        <v>3.0000000000000027E-2</v>
      </c>
      <c r="K182" s="18">
        <v>0.74</v>
      </c>
      <c r="L182" s="11">
        <f t="shared" si="16"/>
        <v>0.26</v>
      </c>
      <c r="M182" s="6">
        <v>19291</v>
      </c>
      <c r="N182" s="19">
        <f t="shared" si="15"/>
        <v>0.2239675850138739</v>
      </c>
      <c r="O182" s="13" t="s">
        <v>546</v>
      </c>
      <c r="Q182" s="1"/>
    </row>
    <row r="183" spans="1:17" ht="26" customHeight="1">
      <c r="A183" s="5" t="s">
        <v>227</v>
      </c>
      <c r="B183" s="3" t="s">
        <v>12</v>
      </c>
      <c r="C183" s="3" t="s">
        <v>23</v>
      </c>
      <c r="D183" s="3" t="s">
        <v>544</v>
      </c>
      <c r="E183" s="4"/>
      <c r="F183" s="6">
        <v>52860</v>
      </c>
      <c r="G183" s="10">
        <v>729</v>
      </c>
      <c r="H183" s="27" t="s">
        <v>519</v>
      </c>
      <c r="I183" s="19">
        <v>0.81</v>
      </c>
      <c r="J183" s="11">
        <f t="shared" si="17"/>
        <v>0.18999999999999995</v>
      </c>
      <c r="K183" s="18">
        <v>0.95</v>
      </c>
      <c r="L183" s="11">
        <f t="shared" si="16"/>
        <v>5.0000000000000044E-2</v>
      </c>
      <c r="M183" s="6">
        <v>16037</v>
      </c>
      <c r="N183" s="19">
        <f t="shared" si="15"/>
        <v>0.30338630344305711</v>
      </c>
      <c r="O183" s="13" t="s">
        <v>546</v>
      </c>
      <c r="Q183" s="1"/>
    </row>
    <row r="184" spans="1:17" ht="26" customHeight="1">
      <c r="A184" s="5" t="s">
        <v>228</v>
      </c>
      <c r="B184" s="3" t="s">
        <v>6</v>
      </c>
      <c r="C184" s="3" t="s">
        <v>5</v>
      </c>
      <c r="D184" s="3" t="s">
        <v>544</v>
      </c>
      <c r="E184" s="4"/>
      <c r="F184" s="6">
        <v>75500</v>
      </c>
      <c r="G184" s="10">
        <v>2928</v>
      </c>
      <c r="H184" s="27" t="s">
        <v>519</v>
      </c>
      <c r="I184" s="19">
        <v>0.55000000000000004</v>
      </c>
      <c r="J184" s="11">
        <f t="shared" si="17"/>
        <v>0.44999999999999996</v>
      </c>
      <c r="K184" s="18">
        <v>0.40200000000000002</v>
      </c>
      <c r="L184" s="11">
        <f t="shared" si="16"/>
        <v>0.59799999999999998</v>
      </c>
      <c r="M184" s="6">
        <v>19287</v>
      </c>
      <c r="N184" s="19">
        <f t="shared" ref="N184:N214" si="18">M184/F184</f>
        <v>0.25545695364238413</v>
      </c>
      <c r="O184" s="13" t="s">
        <v>539</v>
      </c>
      <c r="Q184" s="1"/>
    </row>
    <row r="185" spans="1:17" ht="26" customHeight="1">
      <c r="A185" s="5" t="s">
        <v>229</v>
      </c>
      <c r="B185" s="3" t="s">
        <v>6</v>
      </c>
      <c r="C185" s="3" t="s">
        <v>5</v>
      </c>
      <c r="D185" s="3" t="s">
        <v>544</v>
      </c>
      <c r="E185" s="4"/>
      <c r="F185" s="6">
        <v>70770</v>
      </c>
      <c r="G185" s="10">
        <v>4978</v>
      </c>
      <c r="H185" s="27" t="s">
        <v>520</v>
      </c>
      <c r="I185" s="19">
        <v>0.74</v>
      </c>
      <c r="J185" s="11">
        <f t="shared" si="17"/>
        <v>0.26</v>
      </c>
      <c r="K185" s="18">
        <v>0.83</v>
      </c>
      <c r="L185" s="11">
        <f t="shared" si="16"/>
        <v>0.17000000000000004</v>
      </c>
      <c r="M185" s="6">
        <v>18021</v>
      </c>
      <c r="N185" s="19">
        <f t="shared" si="18"/>
        <v>0.25464179737176768</v>
      </c>
      <c r="O185" s="13" t="s">
        <v>546</v>
      </c>
      <c r="Q185" s="1"/>
    </row>
    <row r="186" spans="1:17" ht="26" customHeight="1">
      <c r="A186" s="5" t="s">
        <v>230</v>
      </c>
      <c r="B186" s="3" t="s">
        <v>12</v>
      </c>
      <c r="C186" s="3" t="s">
        <v>45</v>
      </c>
      <c r="D186" s="3" t="s">
        <v>544</v>
      </c>
      <c r="E186" s="4"/>
      <c r="F186" s="6">
        <v>71819</v>
      </c>
      <c r="G186" s="10">
        <v>7582</v>
      </c>
      <c r="H186" s="27" t="s">
        <v>519</v>
      </c>
      <c r="I186" s="19">
        <v>0.84</v>
      </c>
      <c r="J186" s="11">
        <f t="shared" si="17"/>
        <v>0.16000000000000003</v>
      </c>
      <c r="K186" s="18">
        <v>0.95</v>
      </c>
      <c r="L186" s="11">
        <f t="shared" si="16"/>
        <v>5.0000000000000044E-2</v>
      </c>
      <c r="M186" s="6">
        <v>25878</v>
      </c>
      <c r="N186" s="19">
        <f t="shared" si="18"/>
        <v>0.36032247733886574</v>
      </c>
      <c r="O186" s="13" t="s">
        <v>546</v>
      </c>
      <c r="Q186" s="1"/>
    </row>
    <row r="187" spans="1:17" ht="26" customHeight="1">
      <c r="A187" s="5" t="s">
        <v>231</v>
      </c>
      <c r="B187" s="3" t="s">
        <v>21</v>
      </c>
      <c r="C187" s="3" t="s">
        <v>20</v>
      </c>
      <c r="D187" s="3" t="s">
        <v>544</v>
      </c>
      <c r="E187" s="4"/>
      <c r="F187" s="6">
        <v>85960</v>
      </c>
      <c r="G187" s="10">
        <v>4526</v>
      </c>
      <c r="H187" s="27" t="s">
        <v>520</v>
      </c>
      <c r="I187" s="19">
        <v>1</v>
      </c>
      <c r="J187" s="11">
        <f t="shared" si="17"/>
        <v>0</v>
      </c>
      <c r="K187" s="18">
        <v>0</v>
      </c>
      <c r="L187" s="11">
        <f t="shared" ref="L187:L218" si="19">1-K187</f>
        <v>1</v>
      </c>
      <c r="M187" s="6">
        <v>0</v>
      </c>
      <c r="N187" s="19">
        <f t="shared" si="18"/>
        <v>0</v>
      </c>
      <c r="O187" s="13" t="s">
        <v>546</v>
      </c>
      <c r="Q187" s="1"/>
    </row>
    <row r="188" spans="1:17" ht="26" customHeight="1">
      <c r="A188" s="5" t="s">
        <v>232</v>
      </c>
      <c r="B188" s="3" t="s">
        <v>6</v>
      </c>
      <c r="C188" s="3" t="s">
        <v>168</v>
      </c>
      <c r="D188" s="3" t="s">
        <v>544</v>
      </c>
      <c r="E188" s="4"/>
      <c r="F188" s="6">
        <v>69220</v>
      </c>
      <c r="G188" s="10">
        <v>1602</v>
      </c>
      <c r="H188" s="27" t="s">
        <v>519</v>
      </c>
      <c r="I188" s="19">
        <v>0.86</v>
      </c>
      <c r="J188" s="11">
        <f t="shared" si="17"/>
        <v>0.14000000000000001</v>
      </c>
      <c r="K188" s="18">
        <v>0.97</v>
      </c>
      <c r="L188" s="11">
        <f t="shared" si="19"/>
        <v>3.0000000000000027E-2</v>
      </c>
      <c r="M188" s="6">
        <v>31126</v>
      </c>
      <c r="N188" s="19">
        <f t="shared" si="18"/>
        <v>0.44966772609072525</v>
      </c>
      <c r="O188" s="13" t="s">
        <v>546</v>
      </c>
      <c r="Q188" s="1"/>
    </row>
    <row r="189" spans="1:17" ht="26" customHeight="1">
      <c r="A189" s="5" t="s">
        <v>233</v>
      </c>
      <c r="B189" s="3" t="s">
        <v>9</v>
      </c>
      <c r="C189" s="3" t="s">
        <v>8</v>
      </c>
      <c r="D189" s="3" t="s">
        <v>544</v>
      </c>
      <c r="E189" s="4"/>
      <c r="F189" s="6">
        <v>61534</v>
      </c>
      <c r="G189" s="10">
        <v>4012</v>
      </c>
      <c r="H189" s="27" t="s">
        <v>519</v>
      </c>
      <c r="I189" s="19">
        <v>0.71</v>
      </c>
      <c r="J189" s="11">
        <f t="shared" si="17"/>
        <v>0.29000000000000004</v>
      </c>
      <c r="K189" s="18">
        <v>0.92</v>
      </c>
      <c r="L189" s="11">
        <f t="shared" si="19"/>
        <v>7.999999999999996E-2</v>
      </c>
      <c r="M189" s="6">
        <v>23458</v>
      </c>
      <c r="N189" s="19">
        <f t="shared" si="18"/>
        <v>0.38122013846003833</v>
      </c>
      <c r="O189" s="13" t="s">
        <v>546</v>
      </c>
      <c r="Q189" s="1"/>
    </row>
    <row r="190" spans="1:17" ht="26" customHeight="1">
      <c r="A190" s="5" t="s">
        <v>234</v>
      </c>
      <c r="B190" s="3" t="s">
        <v>9</v>
      </c>
      <c r="C190" s="3" t="s">
        <v>84</v>
      </c>
      <c r="D190" s="3" t="s">
        <v>544</v>
      </c>
      <c r="E190" s="4"/>
      <c r="F190" s="6">
        <v>63330</v>
      </c>
      <c r="G190" s="10">
        <v>897</v>
      </c>
      <c r="H190" s="27" t="s">
        <v>519</v>
      </c>
      <c r="I190" s="19">
        <v>0.79</v>
      </c>
      <c r="J190" s="11">
        <f t="shared" si="17"/>
        <v>0.20999999999999996</v>
      </c>
      <c r="K190" s="18">
        <v>0.34</v>
      </c>
      <c r="L190" s="11">
        <f t="shared" si="19"/>
        <v>0.65999999999999992</v>
      </c>
      <c r="M190" s="6">
        <v>23293</v>
      </c>
      <c r="N190" s="19">
        <f t="shared" si="18"/>
        <v>0.36780356860887414</v>
      </c>
      <c r="O190" s="13" t="s">
        <v>546</v>
      </c>
      <c r="Q190" s="1"/>
    </row>
    <row r="191" spans="1:17" ht="26" customHeight="1">
      <c r="A191" s="5" t="s">
        <v>235</v>
      </c>
      <c r="B191" s="3" t="s">
        <v>21</v>
      </c>
      <c r="C191" s="3" t="s">
        <v>20</v>
      </c>
      <c r="D191" s="3" t="s">
        <v>544</v>
      </c>
      <c r="E191" s="4"/>
      <c r="F191" s="6">
        <v>78687</v>
      </c>
      <c r="G191" s="10">
        <v>4199</v>
      </c>
      <c r="H191" s="27" t="s">
        <v>519</v>
      </c>
      <c r="I191" s="19">
        <v>0.67</v>
      </c>
      <c r="J191" s="11">
        <f t="shared" si="17"/>
        <v>0.32999999999999996</v>
      </c>
      <c r="K191" s="18">
        <v>0.29499999999999998</v>
      </c>
      <c r="L191" s="11">
        <f t="shared" si="19"/>
        <v>0.70500000000000007</v>
      </c>
      <c r="M191" s="6">
        <v>21415</v>
      </c>
      <c r="N191" s="19">
        <f t="shared" si="18"/>
        <v>0.27215423132156519</v>
      </c>
      <c r="O191" s="13" t="s">
        <v>538</v>
      </c>
      <c r="Q191" s="1"/>
    </row>
    <row r="192" spans="1:17" ht="26" customHeight="1">
      <c r="A192" s="5" t="s">
        <v>236</v>
      </c>
      <c r="B192" s="3" t="s">
        <v>12</v>
      </c>
      <c r="C192" s="3" t="s">
        <v>23</v>
      </c>
      <c r="D192" s="3" t="s">
        <v>543</v>
      </c>
      <c r="E192" s="4">
        <v>39576</v>
      </c>
      <c r="F192" s="6">
        <v>62636</v>
      </c>
      <c r="G192" s="10">
        <v>16487</v>
      </c>
      <c r="H192" s="27" t="s">
        <v>519</v>
      </c>
      <c r="I192" s="19">
        <v>0.62</v>
      </c>
      <c r="J192" s="11">
        <f t="shared" si="17"/>
        <v>0.38</v>
      </c>
      <c r="K192" s="18">
        <v>0.50600000000000001</v>
      </c>
      <c r="L192" s="11">
        <f t="shared" si="19"/>
        <v>0.49399999999999999</v>
      </c>
      <c r="M192" s="6">
        <v>11703</v>
      </c>
      <c r="N192" s="19">
        <f t="shared" si="18"/>
        <v>0.18684143304170125</v>
      </c>
      <c r="O192" s="13" t="s">
        <v>538</v>
      </c>
      <c r="Q192" s="1"/>
    </row>
    <row r="193" spans="1:17" ht="26" customHeight="1">
      <c r="A193" s="5" t="s">
        <v>237</v>
      </c>
      <c r="B193" s="3" t="s">
        <v>12</v>
      </c>
      <c r="C193" s="3" t="s">
        <v>11</v>
      </c>
      <c r="D193" s="3" t="s">
        <v>543</v>
      </c>
      <c r="E193" s="4">
        <v>34240</v>
      </c>
      <c r="F193" s="6">
        <v>61624</v>
      </c>
      <c r="G193" s="10">
        <v>38406</v>
      </c>
      <c r="H193" s="27" t="s">
        <v>519</v>
      </c>
      <c r="I193" s="19">
        <v>0.61</v>
      </c>
      <c r="J193" s="11">
        <f t="shared" si="17"/>
        <v>0.39</v>
      </c>
      <c r="K193" s="18">
        <v>0.22</v>
      </c>
      <c r="L193" s="11">
        <f t="shared" si="19"/>
        <v>0.78</v>
      </c>
      <c r="M193" s="6">
        <v>4910</v>
      </c>
      <c r="N193" s="19">
        <f t="shared" si="18"/>
        <v>7.9676749318447357E-2</v>
      </c>
      <c r="O193" s="13" t="s">
        <v>546</v>
      </c>
      <c r="Q193" s="1"/>
    </row>
    <row r="194" spans="1:17" ht="26" customHeight="1">
      <c r="A194" s="5" t="s">
        <v>238</v>
      </c>
      <c r="B194" s="3" t="s">
        <v>12</v>
      </c>
      <c r="C194" s="3" t="s">
        <v>11</v>
      </c>
      <c r="D194" s="3" t="s">
        <v>543</v>
      </c>
      <c r="E194" s="4">
        <v>36158</v>
      </c>
      <c r="F194" s="6">
        <v>60023</v>
      </c>
      <c r="G194" s="10">
        <v>5764</v>
      </c>
      <c r="H194" s="27" t="s">
        <v>519</v>
      </c>
      <c r="I194" s="19">
        <v>0.81</v>
      </c>
      <c r="J194" s="11">
        <f t="shared" si="17"/>
        <v>0.18999999999999995</v>
      </c>
      <c r="K194" s="18">
        <v>0.85</v>
      </c>
      <c r="L194" s="11">
        <f t="shared" si="19"/>
        <v>0.15000000000000002</v>
      </c>
      <c r="M194" s="6">
        <v>10113</v>
      </c>
      <c r="N194" s="19">
        <f t="shared" si="18"/>
        <v>0.16848541392466221</v>
      </c>
      <c r="O194" s="13" t="s">
        <v>546</v>
      </c>
      <c r="Q194" s="1"/>
    </row>
    <row r="195" spans="1:17" ht="26" customHeight="1">
      <c r="A195" s="5" t="s">
        <v>239</v>
      </c>
      <c r="B195" s="3" t="s">
        <v>21</v>
      </c>
      <c r="C195" s="3" t="s">
        <v>47</v>
      </c>
      <c r="D195" s="3" t="s">
        <v>544</v>
      </c>
      <c r="E195" s="4"/>
      <c r="F195" s="6">
        <v>88850</v>
      </c>
      <c r="G195" s="10">
        <v>2728</v>
      </c>
      <c r="H195" s="27" t="s">
        <v>520</v>
      </c>
      <c r="I195" s="19">
        <v>1</v>
      </c>
      <c r="J195" s="11">
        <f t="shared" si="17"/>
        <v>0</v>
      </c>
      <c r="K195" s="18">
        <v>0.01</v>
      </c>
      <c r="L195" s="11">
        <f t="shared" si="19"/>
        <v>0.99</v>
      </c>
      <c r="M195" s="6">
        <v>4679</v>
      </c>
      <c r="N195" s="19">
        <f t="shared" si="18"/>
        <v>5.2661789532920653E-2</v>
      </c>
      <c r="O195" s="13" t="s">
        <v>546</v>
      </c>
      <c r="Q195" s="1"/>
    </row>
    <row r="196" spans="1:17" ht="26" customHeight="1">
      <c r="A196" s="5" t="s">
        <v>240</v>
      </c>
      <c r="B196" s="3" t="s">
        <v>12</v>
      </c>
      <c r="C196" s="3" t="s">
        <v>45</v>
      </c>
      <c r="D196" s="3" t="s">
        <v>544</v>
      </c>
      <c r="E196" s="4"/>
      <c r="F196" s="6">
        <v>67562</v>
      </c>
      <c r="G196" s="10">
        <v>2610</v>
      </c>
      <c r="H196" s="27" t="s">
        <v>519</v>
      </c>
      <c r="I196" s="19">
        <v>0.85</v>
      </c>
      <c r="J196" s="11">
        <f t="shared" si="17"/>
        <v>0.15000000000000002</v>
      </c>
      <c r="K196" s="18">
        <v>0.38</v>
      </c>
      <c r="L196" s="11">
        <f t="shared" si="19"/>
        <v>0.62</v>
      </c>
      <c r="M196" s="6">
        <v>22063</v>
      </c>
      <c r="N196" s="19">
        <f t="shared" si="18"/>
        <v>0.32655930848701931</v>
      </c>
      <c r="O196" s="13" t="s">
        <v>546</v>
      </c>
      <c r="Q196" s="1"/>
    </row>
    <row r="197" spans="1:17" ht="26" customHeight="1">
      <c r="A197" s="5" t="s">
        <v>241</v>
      </c>
      <c r="B197" s="3" t="s">
        <v>9</v>
      </c>
      <c r="C197" s="3" t="s">
        <v>242</v>
      </c>
      <c r="D197" s="3" t="s">
        <v>543</v>
      </c>
      <c r="E197" s="4">
        <v>30713</v>
      </c>
      <c r="F197" s="6">
        <v>48148</v>
      </c>
      <c r="G197" s="10">
        <v>16583</v>
      </c>
      <c r="H197" s="27" t="s">
        <v>519</v>
      </c>
      <c r="I197" s="19">
        <v>0.53</v>
      </c>
      <c r="J197" s="11">
        <f t="shared" si="17"/>
        <v>0.47</v>
      </c>
      <c r="K197" s="18">
        <v>0.45</v>
      </c>
      <c r="L197" s="11">
        <f t="shared" si="19"/>
        <v>0.55000000000000004</v>
      </c>
      <c r="M197" s="6">
        <v>6022</v>
      </c>
      <c r="N197" s="19">
        <f t="shared" si="18"/>
        <v>0.12507269253136163</v>
      </c>
      <c r="O197" s="13" t="s">
        <v>546</v>
      </c>
      <c r="Q197" s="1"/>
    </row>
    <row r="198" spans="1:17" ht="26" customHeight="1">
      <c r="A198" s="5" t="s">
        <v>243</v>
      </c>
      <c r="B198" s="3" t="s">
        <v>80</v>
      </c>
      <c r="C198" s="3" t="s">
        <v>111</v>
      </c>
      <c r="D198" s="3" t="s">
        <v>543</v>
      </c>
      <c r="E198" s="4">
        <v>30676</v>
      </c>
      <c r="F198" s="6">
        <v>48940</v>
      </c>
      <c r="G198" s="10">
        <v>5089</v>
      </c>
      <c r="H198" s="27" t="s">
        <v>519</v>
      </c>
      <c r="I198" s="19">
        <v>0.75</v>
      </c>
      <c r="J198" s="11">
        <f t="shared" si="17"/>
        <v>0.25</v>
      </c>
      <c r="K198" s="18">
        <v>0.83</v>
      </c>
      <c r="L198" s="11">
        <f t="shared" si="19"/>
        <v>0.17000000000000004</v>
      </c>
      <c r="M198" s="6">
        <v>10873</v>
      </c>
      <c r="N198" s="19">
        <f t="shared" si="18"/>
        <v>0.2221700040866367</v>
      </c>
      <c r="O198" s="13" t="s">
        <v>546</v>
      </c>
      <c r="Q198" s="1"/>
    </row>
    <row r="199" spans="1:17" ht="26" customHeight="1">
      <c r="A199" s="5" t="s">
        <v>244</v>
      </c>
      <c r="B199" s="3" t="s">
        <v>6</v>
      </c>
      <c r="C199" s="3" t="s">
        <v>129</v>
      </c>
      <c r="D199" s="3" t="s">
        <v>544</v>
      </c>
      <c r="E199" s="4"/>
      <c r="F199" s="6">
        <v>69810</v>
      </c>
      <c r="G199" s="10">
        <v>3815</v>
      </c>
      <c r="H199" s="27" t="s">
        <v>519</v>
      </c>
      <c r="I199" s="19">
        <v>0.7</v>
      </c>
      <c r="J199" s="11">
        <f t="shared" si="17"/>
        <v>0.30000000000000004</v>
      </c>
      <c r="K199" s="18">
        <v>0.26800000000000002</v>
      </c>
      <c r="L199" s="11">
        <f t="shared" si="19"/>
        <v>0.73199999999999998</v>
      </c>
      <c r="M199" s="6">
        <v>16353</v>
      </c>
      <c r="N199" s="19">
        <f t="shared" si="18"/>
        <v>0.23425010743446498</v>
      </c>
      <c r="O199" s="13" t="s">
        <v>538</v>
      </c>
      <c r="Q199" s="1"/>
    </row>
    <row r="200" spans="1:17" ht="26" customHeight="1">
      <c r="A200" s="5" t="s">
        <v>245</v>
      </c>
      <c r="B200" s="3" t="s">
        <v>55</v>
      </c>
      <c r="C200" s="3" t="s">
        <v>246</v>
      </c>
      <c r="D200" s="3" t="s">
        <v>543</v>
      </c>
      <c r="E200" s="4">
        <v>27936</v>
      </c>
      <c r="F200" s="6">
        <v>52763</v>
      </c>
      <c r="G200" s="10">
        <v>12759</v>
      </c>
      <c r="H200" s="27" t="s">
        <v>519</v>
      </c>
      <c r="I200" s="19">
        <v>0.65</v>
      </c>
      <c r="J200" s="11">
        <f t="shared" si="17"/>
        <v>0.35</v>
      </c>
      <c r="K200" s="18">
        <v>0.25</v>
      </c>
      <c r="L200" s="11">
        <f t="shared" si="19"/>
        <v>0.75</v>
      </c>
      <c r="M200" s="6">
        <v>2172</v>
      </c>
      <c r="N200" s="19">
        <f t="shared" si="18"/>
        <v>4.1165210469457765E-2</v>
      </c>
      <c r="O200" s="13" t="s">
        <v>546</v>
      </c>
      <c r="Q200" s="1"/>
    </row>
    <row r="201" spans="1:17" ht="26" customHeight="1">
      <c r="A201" s="5" t="s">
        <v>247</v>
      </c>
      <c r="B201" s="3" t="s">
        <v>6</v>
      </c>
      <c r="C201" s="3" t="s">
        <v>15</v>
      </c>
      <c r="D201" s="3" t="s">
        <v>544</v>
      </c>
      <c r="E201" s="4"/>
      <c r="F201" s="6">
        <v>72982</v>
      </c>
      <c r="G201" s="10">
        <v>1922</v>
      </c>
      <c r="H201" s="27" t="s">
        <v>519</v>
      </c>
      <c r="I201" s="19">
        <v>0.72</v>
      </c>
      <c r="J201" s="11">
        <f t="shared" si="17"/>
        <v>0.28000000000000003</v>
      </c>
      <c r="K201" s="18">
        <v>0.9</v>
      </c>
      <c r="L201" s="11">
        <f t="shared" si="19"/>
        <v>9.9999999999999978E-2</v>
      </c>
      <c r="M201" s="6">
        <v>29038</v>
      </c>
      <c r="N201" s="19">
        <f t="shared" si="18"/>
        <v>0.39787892905099886</v>
      </c>
      <c r="O201" s="13" t="s">
        <v>546</v>
      </c>
      <c r="Q201" s="1"/>
    </row>
    <row r="202" spans="1:17" ht="26" customHeight="1">
      <c r="A202" s="5" t="s">
        <v>248</v>
      </c>
      <c r="B202" s="3" t="s">
        <v>9</v>
      </c>
      <c r="C202" s="3" t="s">
        <v>8</v>
      </c>
      <c r="D202" s="3" t="s">
        <v>544</v>
      </c>
      <c r="E202" s="4"/>
      <c r="F202" s="6">
        <v>52545</v>
      </c>
      <c r="G202" s="10">
        <v>2738</v>
      </c>
      <c r="H202" s="27" t="s">
        <v>519</v>
      </c>
      <c r="I202" s="19" t="s">
        <v>521</v>
      </c>
      <c r="J202" s="11" t="s">
        <v>521</v>
      </c>
      <c r="K202" s="18">
        <v>0.01</v>
      </c>
      <c r="L202" s="11">
        <f t="shared" si="19"/>
        <v>0.99</v>
      </c>
      <c r="M202" s="6">
        <v>6950</v>
      </c>
      <c r="N202" s="19">
        <f t="shared" si="18"/>
        <v>0.13226758016937862</v>
      </c>
      <c r="O202" s="13" t="s">
        <v>538</v>
      </c>
      <c r="Q202" s="1"/>
    </row>
    <row r="203" spans="1:17" ht="26" customHeight="1">
      <c r="A203" s="5" t="s">
        <v>249</v>
      </c>
      <c r="B203" s="3" t="s">
        <v>21</v>
      </c>
      <c r="C203" s="3" t="s">
        <v>20</v>
      </c>
      <c r="D203" s="3" t="s">
        <v>544</v>
      </c>
      <c r="E203" s="4"/>
      <c r="F203" s="6">
        <v>89102</v>
      </c>
      <c r="G203" s="10">
        <v>2164</v>
      </c>
      <c r="H203" s="27" t="s">
        <v>520</v>
      </c>
      <c r="I203" s="19">
        <v>1</v>
      </c>
      <c r="J203" s="11">
        <f t="shared" ref="J203:J234" si="20">1-I203</f>
        <v>0</v>
      </c>
      <c r="K203" s="18">
        <v>0.42</v>
      </c>
      <c r="L203" s="11">
        <f t="shared" si="19"/>
        <v>0.58000000000000007</v>
      </c>
      <c r="M203" s="6">
        <v>24907</v>
      </c>
      <c r="N203" s="19">
        <f t="shared" si="18"/>
        <v>0.27953356827007247</v>
      </c>
      <c r="O203" s="13" t="s">
        <v>546</v>
      </c>
      <c r="Q203" s="1"/>
    </row>
    <row r="204" spans="1:17" ht="26" customHeight="1">
      <c r="A204" s="5" t="s">
        <v>250</v>
      </c>
      <c r="B204" s="3" t="s">
        <v>6</v>
      </c>
      <c r="C204" s="3" t="s">
        <v>15</v>
      </c>
      <c r="D204" s="3" t="s">
        <v>544</v>
      </c>
      <c r="E204" s="4"/>
      <c r="F204" s="6">
        <v>81003</v>
      </c>
      <c r="G204" s="10">
        <v>1788</v>
      </c>
      <c r="H204" s="27" t="s">
        <v>519</v>
      </c>
      <c r="I204" s="19">
        <v>0.86</v>
      </c>
      <c r="J204" s="11">
        <f t="shared" si="20"/>
        <v>0.14000000000000001</v>
      </c>
      <c r="K204" s="18">
        <v>0.3</v>
      </c>
      <c r="L204" s="11">
        <f t="shared" si="19"/>
        <v>0.7</v>
      </c>
      <c r="M204" s="6">
        <v>25724</v>
      </c>
      <c r="N204" s="19">
        <f t="shared" si="18"/>
        <v>0.31756848511783514</v>
      </c>
      <c r="O204" s="14" t="s">
        <v>538</v>
      </c>
      <c r="Q204" s="1"/>
    </row>
    <row r="205" spans="1:17" ht="26" customHeight="1">
      <c r="A205" s="5" t="s">
        <v>251</v>
      </c>
      <c r="B205" s="3" t="s">
        <v>12</v>
      </c>
      <c r="C205" s="3" t="s">
        <v>23</v>
      </c>
      <c r="D205" s="3" t="s">
        <v>544</v>
      </c>
      <c r="E205" s="4"/>
      <c r="F205" s="6">
        <v>48321</v>
      </c>
      <c r="G205" s="10">
        <v>1292</v>
      </c>
      <c r="H205" s="27" t="s">
        <v>519</v>
      </c>
      <c r="I205" s="19">
        <v>0.79</v>
      </c>
      <c r="J205" s="11">
        <f t="shared" si="20"/>
        <v>0.20999999999999996</v>
      </c>
      <c r="K205" s="18">
        <v>0.85</v>
      </c>
      <c r="L205" s="11">
        <f t="shared" si="19"/>
        <v>0.15000000000000002</v>
      </c>
      <c r="M205" s="6">
        <v>18672</v>
      </c>
      <c r="N205" s="19">
        <f t="shared" si="18"/>
        <v>0.3864158440429627</v>
      </c>
      <c r="O205" s="13" t="s">
        <v>546</v>
      </c>
      <c r="Q205" s="1"/>
    </row>
    <row r="206" spans="1:17" ht="26" customHeight="1">
      <c r="A206" s="5" t="s">
        <v>252</v>
      </c>
      <c r="B206" s="3" t="s">
        <v>6</v>
      </c>
      <c r="C206" s="3" t="s">
        <v>5</v>
      </c>
      <c r="D206" s="3" t="s">
        <v>544</v>
      </c>
      <c r="E206" s="4"/>
      <c r="F206" s="6">
        <v>61926</v>
      </c>
      <c r="G206" s="10">
        <v>1827</v>
      </c>
      <c r="H206" s="27" t="s">
        <v>519</v>
      </c>
      <c r="I206" s="19">
        <v>0.84</v>
      </c>
      <c r="J206" s="11">
        <f t="shared" si="20"/>
        <v>0.16000000000000003</v>
      </c>
      <c r="K206" s="18">
        <v>0.94</v>
      </c>
      <c r="L206" s="11">
        <f t="shared" si="19"/>
        <v>6.0000000000000053E-2</v>
      </c>
      <c r="M206" s="6">
        <v>26176</v>
      </c>
      <c r="N206" s="19">
        <f t="shared" si="18"/>
        <v>0.42269805897361368</v>
      </c>
      <c r="O206" s="13" t="s">
        <v>546</v>
      </c>
      <c r="Q206" s="1"/>
    </row>
    <row r="207" spans="1:17" ht="26" customHeight="1">
      <c r="A207" s="5" t="s">
        <v>253</v>
      </c>
      <c r="B207" s="3" t="s">
        <v>9</v>
      </c>
      <c r="C207" s="3" t="s">
        <v>38</v>
      </c>
      <c r="D207" s="3" t="s">
        <v>543</v>
      </c>
      <c r="E207" s="4">
        <v>25211</v>
      </c>
      <c r="F207" s="6">
        <v>48239</v>
      </c>
      <c r="G207" s="10">
        <v>710</v>
      </c>
      <c r="H207" s="27" t="s">
        <v>519</v>
      </c>
      <c r="I207" s="19">
        <v>1</v>
      </c>
      <c r="J207" s="11">
        <f t="shared" si="20"/>
        <v>0</v>
      </c>
      <c r="K207" s="18">
        <v>0.41799999999999998</v>
      </c>
      <c r="L207" s="11">
        <f t="shared" si="19"/>
        <v>0.58200000000000007</v>
      </c>
      <c r="M207" s="6">
        <v>6732</v>
      </c>
      <c r="N207" s="19">
        <f t="shared" si="18"/>
        <v>0.13955513173987852</v>
      </c>
      <c r="O207" s="13" t="s">
        <v>539</v>
      </c>
      <c r="Q207" s="1"/>
    </row>
    <row r="208" spans="1:17" ht="26" customHeight="1">
      <c r="A208" s="5" t="s">
        <v>254</v>
      </c>
      <c r="B208" s="3" t="s">
        <v>6</v>
      </c>
      <c r="C208" s="3" t="s">
        <v>129</v>
      </c>
      <c r="D208" s="3" t="s">
        <v>543</v>
      </c>
      <c r="E208" s="4">
        <v>45024</v>
      </c>
      <c r="F208" s="6">
        <v>62714</v>
      </c>
      <c r="G208" s="10">
        <v>7849</v>
      </c>
      <c r="H208" s="27" t="s">
        <v>519</v>
      </c>
      <c r="I208" s="19">
        <v>0.56999999999999995</v>
      </c>
      <c r="J208" s="11">
        <f t="shared" si="20"/>
        <v>0.43000000000000005</v>
      </c>
      <c r="K208" s="18">
        <v>0.5</v>
      </c>
      <c r="L208" s="11">
        <f t="shared" si="19"/>
        <v>0.5</v>
      </c>
      <c r="M208" s="6">
        <v>14887</v>
      </c>
      <c r="N208" s="19">
        <f t="shared" si="18"/>
        <v>0.23737921357272698</v>
      </c>
      <c r="O208" s="13" t="s">
        <v>546</v>
      </c>
      <c r="Q208" s="1"/>
    </row>
    <row r="209" spans="1:17" ht="26" customHeight="1">
      <c r="A209" s="5" t="s">
        <v>255</v>
      </c>
      <c r="B209" s="3" t="s">
        <v>26</v>
      </c>
      <c r="C209" s="3" t="s">
        <v>256</v>
      </c>
      <c r="D209" s="3" t="s">
        <v>543</v>
      </c>
      <c r="E209" s="4">
        <v>26354</v>
      </c>
      <c r="F209" s="6">
        <v>44125</v>
      </c>
      <c r="G209" s="10">
        <v>1217</v>
      </c>
      <c r="H209" s="27" t="s">
        <v>519</v>
      </c>
      <c r="I209" s="19">
        <v>0.88</v>
      </c>
      <c r="J209" s="11">
        <f t="shared" si="20"/>
        <v>0.12</v>
      </c>
      <c r="K209" s="18">
        <v>0.40200000000000002</v>
      </c>
      <c r="L209" s="11">
        <f t="shared" si="19"/>
        <v>0.59799999999999998</v>
      </c>
      <c r="M209" s="6">
        <v>9110</v>
      </c>
      <c r="N209" s="19">
        <f t="shared" si="18"/>
        <v>0.20645892351274789</v>
      </c>
      <c r="O209" s="13" t="s">
        <v>539</v>
      </c>
      <c r="Q209" s="1"/>
    </row>
    <row r="210" spans="1:17" ht="26" customHeight="1">
      <c r="A210" s="5" t="s">
        <v>257</v>
      </c>
      <c r="B210" s="3" t="s">
        <v>6</v>
      </c>
      <c r="C210" s="3" t="s">
        <v>5</v>
      </c>
      <c r="D210" s="3" t="s">
        <v>544</v>
      </c>
      <c r="E210" s="4"/>
      <c r="F210" s="6">
        <v>92062</v>
      </c>
      <c r="G210" s="10">
        <v>27778</v>
      </c>
      <c r="H210" s="27" t="s">
        <v>520</v>
      </c>
      <c r="I210" s="19">
        <v>0.79</v>
      </c>
      <c r="J210" s="11">
        <f t="shared" si="20"/>
        <v>0.20999999999999996</v>
      </c>
      <c r="K210" s="18">
        <v>0</v>
      </c>
      <c r="L210" s="11">
        <f t="shared" si="19"/>
        <v>1</v>
      </c>
      <c r="M210" s="6">
        <v>19728</v>
      </c>
      <c r="N210" s="19">
        <f t="shared" si="18"/>
        <v>0.21429036953357519</v>
      </c>
      <c r="O210" s="13" t="s">
        <v>546</v>
      </c>
      <c r="Q210" s="1"/>
    </row>
    <row r="211" spans="1:17" ht="26" customHeight="1">
      <c r="A211" s="5" t="s">
        <v>258</v>
      </c>
      <c r="B211" s="3" t="s">
        <v>9</v>
      </c>
      <c r="C211" s="3" t="s">
        <v>84</v>
      </c>
      <c r="D211" s="3" t="s">
        <v>543</v>
      </c>
      <c r="E211" s="4">
        <v>27237</v>
      </c>
      <c r="F211" s="6">
        <v>51285</v>
      </c>
      <c r="G211" s="10">
        <v>24727</v>
      </c>
      <c r="H211" s="27" t="s">
        <v>519</v>
      </c>
      <c r="I211" s="19">
        <v>0.72</v>
      </c>
      <c r="J211" s="11">
        <f t="shared" si="20"/>
        <v>0.28000000000000003</v>
      </c>
      <c r="K211" s="18">
        <v>0.13</v>
      </c>
      <c r="L211" s="11">
        <f t="shared" si="19"/>
        <v>0.87</v>
      </c>
      <c r="M211" s="6">
        <v>5697</v>
      </c>
      <c r="N211" s="19">
        <f t="shared" si="18"/>
        <v>0.11108511260602516</v>
      </c>
      <c r="O211" s="13" t="s">
        <v>546</v>
      </c>
      <c r="Q211" s="1"/>
    </row>
    <row r="212" spans="1:17" ht="26" customHeight="1">
      <c r="A212" s="5" t="s">
        <v>259</v>
      </c>
      <c r="B212" s="3" t="s">
        <v>12</v>
      </c>
      <c r="C212" s="3" t="s">
        <v>31</v>
      </c>
      <c r="D212" s="3" t="s">
        <v>543</v>
      </c>
      <c r="E212" s="4">
        <v>30460</v>
      </c>
      <c r="F212" s="6">
        <v>40803</v>
      </c>
      <c r="G212" s="10">
        <v>2579</v>
      </c>
      <c r="H212" s="27" t="s">
        <v>519</v>
      </c>
      <c r="I212" s="19">
        <v>0.74</v>
      </c>
      <c r="J212" s="11">
        <f t="shared" si="20"/>
        <v>0.26</v>
      </c>
      <c r="K212" s="18">
        <v>0.26</v>
      </c>
      <c r="L212" s="11">
        <f t="shared" si="19"/>
        <v>0.74</v>
      </c>
      <c r="M212" s="6">
        <v>1558</v>
      </c>
      <c r="N212" s="19">
        <f t="shared" si="18"/>
        <v>3.8183466901943484E-2</v>
      </c>
      <c r="O212" s="13" t="s">
        <v>546</v>
      </c>
      <c r="Q212" s="1"/>
    </row>
    <row r="213" spans="1:17" ht="26" customHeight="1">
      <c r="A213" s="5" t="s">
        <v>260</v>
      </c>
      <c r="B213" s="3" t="s">
        <v>21</v>
      </c>
      <c r="C213" s="3" t="s">
        <v>20</v>
      </c>
      <c r="D213" s="3" t="s">
        <v>544</v>
      </c>
      <c r="E213" s="4"/>
      <c r="F213" s="6">
        <v>88542</v>
      </c>
      <c r="G213" s="10">
        <v>21185</v>
      </c>
      <c r="H213" s="27" t="s">
        <v>520</v>
      </c>
      <c r="I213" s="19">
        <v>0.88</v>
      </c>
      <c r="J213" s="11">
        <f t="shared" si="20"/>
        <v>0.12</v>
      </c>
      <c r="K213" s="18">
        <v>0.41</v>
      </c>
      <c r="L213" s="11">
        <f t="shared" si="19"/>
        <v>0.59000000000000008</v>
      </c>
      <c r="M213" s="6">
        <v>13500</v>
      </c>
      <c r="N213" s="19">
        <f t="shared" si="18"/>
        <v>0.15247001423053466</v>
      </c>
      <c r="O213" s="13" t="s">
        <v>546</v>
      </c>
      <c r="Q213" s="1"/>
    </row>
    <row r="214" spans="1:17" ht="26" customHeight="1">
      <c r="A214" s="5" t="s">
        <v>261</v>
      </c>
      <c r="B214" s="3" t="s">
        <v>26</v>
      </c>
      <c r="C214" s="3" t="s">
        <v>25</v>
      </c>
      <c r="D214" s="3" t="s">
        <v>543</v>
      </c>
      <c r="E214" s="4">
        <v>33278</v>
      </c>
      <c r="F214" s="6">
        <v>50150</v>
      </c>
      <c r="G214" s="10">
        <v>20092</v>
      </c>
      <c r="H214" s="27" t="s">
        <v>519</v>
      </c>
      <c r="I214" s="19">
        <v>0.62</v>
      </c>
      <c r="J214" s="11">
        <f t="shared" si="20"/>
        <v>0.38</v>
      </c>
      <c r="K214" s="18">
        <v>0.77</v>
      </c>
      <c r="L214" s="11">
        <f t="shared" si="19"/>
        <v>0.22999999999999998</v>
      </c>
      <c r="M214" s="6">
        <v>8197</v>
      </c>
      <c r="N214" s="19">
        <f t="shared" si="18"/>
        <v>0.16344965104685943</v>
      </c>
      <c r="O214" s="13" t="s">
        <v>546</v>
      </c>
      <c r="Q214" s="1"/>
    </row>
    <row r="215" spans="1:17" ht="26" customHeight="1">
      <c r="A215" s="5" t="s">
        <v>262</v>
      </c>
      <c r="B215" s="3" t="s">
        <v>12</v>
      </c>
      <c r="C215" s="3" t="s">
        <v>31</v>
      </c>
      <c r="D215" s="3" t="s">
        <v>543</v>
      </c>
      <c r="E215" s="4">
        <v>31030</v>
      </c>
      <c r="F215" s="6"/>
      <c r="G215" s="10">
        <v>10342</v>
      </c>
      <c r="H215" s="27" t="s">
        <v>519</v>
      </c>
      <c r="I215" s="19">
        <v>0.73</v>
      </c>
      <c r="J215" s="11">
        <f t="shared" si="20"/>
        <v>0.27</v>
      </c>
      <c r="K215" s="18">
        <v>0.67</v>
      </c>
      <c r="L215" s="11">
        <f t="shared" si="19"/>
        <v>0.32999999999999996</v>
      </c>
      <c r="M215" s="6">
        <v>4073</v>
      </c>
      <c r="N215" s="19" t="s">
        <v>521</v>
      </c>
      <c r="O215" s="13" t="s">
        <v>546</v>
      </c>
      <c r="Q215" s="1"/>
    </row>
    <row r="216" spans="1:17" ht="26" customHeight="1">
      <c r="A216" s="5" t="s">
        <v>263</v>
      </c>
      <c r="B216" s="3" t="s">
        <v>12</v>
      </c>
      <c r="C216" s="3" t="s">
        <v>11</v>
      </c>
      <c r="D216" s="3" t="s">
        <v>543</v>
      </c>
      <c r="E216" s="4">
        <v>30449</v>
      </c>
      <c r="F216" s="6">
        <v>35945</v>
      </c>
      <c r="G216" s="10">
        <v>5578</v>
      </c>
      <c r="H216" s="27" t="s">
        <v>519</v>
      </c>
      <c r="I216" s="19">
        <v>0.67</v>
      </c>
      <c r="J216" s="11">
        <f t="shared" si="20"/>
        <v>0.32999999999999996</v>
      </c>
      <c r="K216" s="18">
        <v>0.36</v>
      </c>
      <c r="L216" s="11">
        <f t="shared" si="19"/>
        <v>0.64</v>
      </c>
      <c r="M216" s="6">
        <v>4877</v>
      </c>
      <c r="N216" s="19">
        <f t="shared" ref="N216:N247" si="21">M216/F216</f>
        <v>0.13567951036305467</v>
      </c>
      <c r="O216" s="13" t="s">
        <v>546</v>
      </c>
      <c r="Q216" s="1"/>
    </row>
    <row r="217" spans="1:17" ht="26" customHeight="1">
      <c r="A217" s="5" t="s">
        <v>264</v>
      </c>
      <c r="B217" s="3" t="s">
        <v>12</v>
      </c>
      <c r="C217" s="3" t="s">
        <v>31</v>
      </c>
      <c r="D217" s="3" t="s">
        <v>544</v>
      </c>
      <c r="E217" s="4"/>
      <c r="F217" s="6">
        <v>94878</v>
      </c>
      <c r="G217" s="10">
        <v>8914</v>
      </c>
      <c r="H217" s="27" t="s">
        <v>520</v>
      </c>
      <c r="I217" s="19">
        <v>1</v>
      </c>
      <c r="J217" s="11">
        <f t="shared" si="20"/>
        <v>0</v>
      </c>
      <c r="K217" s="18">
        <v>0.01</v>
      </c>
      <c r="L217" s="11">
        <f t="shared" si="19"/>
        <v>0.99</v>
      </c>
      <c r="M217" s="6">
        <v>21215</v>
      </c>
      <c r="N217" s="19">
        <f t="shared" si="21"/>
        <v>0.22360294272644871</v>
      </c>
      <c r="O217" s="13" t="s">
        <v>546</v>
      </c>
      <c r="Q217" s="1"/>
    </row>
    <row r="218" spans="1:17" ht="26" customHeight="1">
      <c r="A218" s="5" t="s">
        <v>265</v>
      </c>
      <c r="B218" s="3" t="s">
        <v>9</v>
      </c>
      <c r="C218" s="3" t="s">
        <v>38</v>
      </c>
      <c r="D218" s="3" t="s">
        <v>544</v>
      </c>
      <c r="E218" s="4"/>
      <c r="F218" s="6">
        <v>62188</v>
      </c>
      <c r="G218" s="10">
        <v>7215</v>
      </c>
      <c r="H218" s="27" t="s">
        <v>519</v>
      </c>
      <c r="I218" s="19">
        <v>0.73</v>
      </c>
      <c r="J218" s="11">
        <f t="shared" si="20"/>
        <v>0.27</v>
      </c>
      <c r="K218" s="18">
        <v>0.28699999999999998</v>
      </c>
      <c r="L218" s="11">
        <f t="shared" si="19"/>
        <v>0.71300000000000008</v>
      </c>
      <c r="M218" s="6">
        <v>18081</v>
      </c>
      <c r="N218" s="19">
        <f t="shared" si="21"/>
        <v>0.29074741107609187</v>
      </c>
      <c r="O218" s="13" t="s">
        <v>538</v>
      </c>
      <c r="Q218" s="1"/>
    </row>
    <row r="219" spans="1:17" ht="26" customHeight="1">
      <c r="A219" s="5" t="s">
        <v>266</v>
      </c>
      <c r="B219" s="3" t="s">
        <v>12</v>
      </c>
      <c r="C219" s="3" t="s">
        <v>23</v>
      </c>
      <c r="D219" s="3" t="s">
        <v>544</v>
      </c>
      <c r="E219" s="4"/>
      <c r="F219" s="6">
        <v>90692</v>
      </c>
      <c r="G219" s="10">
        <v>2869</v>
      </c>
      <c r="H219" s="27" t="s">
        <v>520</v>
      </c>
      <c r="I219" s="19">
        <v>1</v>
      </c>
      <c r="J219" s="11">
        <f t="shared" si="20"/>
        <v>0</v>
      </c>
      <c r="K219" s="18">
        <v>0.61</v>
      </c>
      <c r="L219" s="11">
        <f t="shared" ref="L219:L250" si="22">1-K219</f>
        <v>0.39</v>
      </c>
      <c r="M219" s="6">
        <v>22568</v>
      </c>
      <c r="N219" s="19">
        <f t="shared" si="21"/>
        <v>0.24884223525779561</v>
      </c>
      <c r="O219" s="13" t="s">
        <v>546</v>
      </c>
      <c r="Q219" s="1"/>
    </row>
    <row r="220" spans="1:17" ht="26" customHeight="1">
      <c r="A220" s="5" t="s">
        <v>267</v>
      </c>
      <c r="B220" s="3" t="s">
        <v>52</v>
      </c>
      <c r="C220" s="3" t="s">
        <v>51</v>
      </c>
      <c r="D220" s="3" t="s">
        <v>544</v>
      </c>
      <c r="E220" s="4"/>
      <c r="F220" s="6">
        <v>88656</v>
      </c>
      <c r="G220" s="10">
        <v>1967</v>
      </c>
      <c r="H220" s="27" t="s">
        <v>520</v>
      </c>
      <c r="I220" s="19">
        <v>1</v>
      </c>
      <c r="J220" s="11">
        <f t="shared" si="20"/>
        <v>0</v>
      </c>
      <c r="K220" s="18">
        <v>0.4</v>
      </c>
      <c r="L220" s="11">
        <f t="shared" si="22"/>
        <v>0.6</v>
      </c>
      <c r="M220" s="6">
        <v>15544</v>
      </c>
      <c r="N220" s="19">
        <f t="shared" si="21"/>
        <v>0.17532936293087889</v>
      </c>
      <c r="O220" s="13" t="s">
        <v>546</v>
      </c>
      <c r="Q220" s="1"/>
    </row>
    <row r="221" spans="1:17" ht="26" customHeight="1">
      <c r="A221" s="5" t="s">
        <v>268</v>
      </c>
      <c r="B221" s="3" t="s">
        <v>9</v>
      </c>
      <c r="C221" s="3" t="s">
        <v>8</v>
      </c>
      <c r="D221" s="3" t="s">
        <v>544</v>
      </c>
      <c r="E221" s="4"/>
      <c r="F221" s="6">
        <v>67320</v>
      </c>
      <c r="G221" s="10">
        <v>1341</v>
      </c>
      <c r="H221" s="27" t="s">
        <v>519</v>
      </c>
      <c r="I221" s="19">
        <v>0.77</v>
      </c>
      <c r="J221" s="11">
        <f t="shared" si="20"/>
        <v>0.22999999999999998</v>
      </c>
      <c r="K221" s="18">
        <v>0.98</v>
      </c>
      <c r="L221" s="11">
        <f t="shared" si="22"/>
        <v>2.0000000000000018E-2</v>
      </c>
      <c r="M221" s="6">
        <v>39407</v>
      </c>
      <c r="N221" s="19">
        <f t="shared" si="21"/>
        <v>0.58536838978015449</v>
      </c>
      <c r="O221" s="13" t="s">
        <v>546</v>
      </c>
      <c r="Q221" s="1"/>
    </row>
    <row r="222" spans="1:17" ht="26" customHeight="1">
      <c r="A222" s="5" t="s">
        <v>269</v>
      </c>
      <c r="B222" s="3" t="s">
        <v>12</v>
      </c>
      <c r="C222" s="3" t="s">
        <v>23</v>
      </c>
      <c r="D222" s="3" t="s">
        <v>544</v>
      </c>
      <c r="E222" s="4"/>
      <c r="F222" s="6">
        <v>57908</v>
      </c>
      <c r="G222" s="10">
        <v>2430</v>
      </c>
      <c r="H222" s="27" t="s">
        <v>519</v>
      </c>
      <c r="I222" s="19">
        <v>0.8</v>
      </c>
      <c r="J222" s="11">
        <f t="shared" si="20"/>
        <v>0.19999999999999996</v>
      </c>
      <c r="K222" s="18">
        <v>0.94</v>
      </c>
      <c r="L222" s="11">
        <f t="shared" si="22"/>
        <v>6.0000000000000053E-2</v>
      </c>
      <c r="M222" s="6">
        <v>22886</v>
      </c>
      <c r="N222" s="19">
        <f t="shared" si="21"/>
        <v>0.39521309663604337</v>
      </c>
      <c r="O222" s="13" t="s">
        <v>546</v>
      </c>
      <c r="Q222" s="1"/>
    </row>
    <row r="223" spans="1:17" ht="26" customHeight="1">
      <c r="A223" s="5" t="s">
        <v>270</v>
      </c>
      <c r="B223" s="3" t="s">
        <v>12</v>
      </c>
      <c r="C223" s="3" t="s">
        <v>23</v>
      </c>
      <c r="D223" s="3" t="s">
        <v>543</v>
      </c>
      <c r="E223" s="4">
        <v>32082</v>
      </c>
      <c r="F223" s="6">
        <v>58860</v>
      </c>
      <c r="G223" s="10">
        <v>42955</v>
      </c>
      <c r="H223" s="27" t="s">
        <v>519</v>
      </c>
      <c r="I223" s="19">
        <v>0.77</v>
      </c>
      <c r="J223" s="11">
        <f t="shared" si="20"/>
        <v>0.22999999999999998</v>
      </c>
      <c r="K223" s="18">
        <v>0.38</v>
      </c>
      <c r="L223" s="11">
        <f t="shared" si="22"/>
        <v>0.62</v>
      </c>
      <c r="M223" s="6">
        <v>7641</v>
      </c>
      <c r="N223" s="19">
        <f t="shared" si="21"/>
        <v>0.12981651376146788</v>
      </c>
      <c r="O223" s="13" t="s">
        <v>546</v>
      </c>
      <c r="Q223" s="1"/>
    </row>
    <row r="224" spans="1:17" ht="26" customHeight="1">
      <c r="A224" s="5" t="s">
        <v>271</v>
      </c>
      <c r="B224" s="3" t="s">
        <v>12</v>
      </c>
      <c r="C224" s="3" t="s">
        <v>23</v>
      </c>
      <c r="D224" s="3" t="s">
        <v>543</v>
      </c>
      <c r="E224" s="4">
        <v>32204</v>
      </c>
      <c r="F224" s="6">
        <v>42884</v>
      </c>
      <c r="G224" s="10">
        <v>16670</v>
      </c>
      <c r="H224" s="27" t="s">
        <v>519</v>
      </c>
      <c r="I224" s="19">
        <v>0.63</v>
      </c>
      <c r="J224" s="11">
        <f t="shared" si="20"/>
        <v>0.37</v>
      </c>
      <c r="K224" s="18">
        <v>0.13</v>
      </c>
      <c r="L224" s="11">
        <f t="shared" si="22"/>
        <v>0.87</v>
      </c>
      <c r="M224" s="6">
        <v>6292</v>
      </c>
      <c r="N224" s="19">
        <f t="shared" si="21"/>
        <v>0.1467213879302304</v>
      </c>
      <c r="O224" s="13" t="s">
        <v>546</v>
      </c>
      <c r="Q224" s="1"/>
    </row>
    <row r="225" spans="1:17" ht="26" customHeight="1">
      <c r="A225" s="5" t="s">
        <v>272</v>
      </c>
      <c r="B225" s="3" t="s">
        <v>12</v>
      </c>
      <c r="C225" s="3" t="s">
        <v>23</v>
      </c>
      <c r="D225" s="3" t="s">
        <v>544</v>
      </c>
      <c r="E225" s="4"/>
      <c r="F225" s="6">
        <v>71442</v>
      </c>
      <c r="G225" s="10">
        <v>1508</v>
      </c>
      <c r="H225" s="27" t="s">
        <v>519</v>
      </c>
      <c r="I225" s="19">
        <v>0.91</v>
      </c>
      <c r="J225" s="11">
        <f t="shared" si="20"/>
        <v>8.9999999999999969E-2</v>
      </c>
      <c r="K225" s="18">
        <v>0.96</v>
      </c>
      <c r="L225" s="11">
        <f t="shared" si="22"/>
        <v>4.0000000000000036E-2</v>
      </c>
      <c r="M225" s="6">
        <v>33695</v>
      </c>
      <c r="N225" s="19">
        <f t="shared" si="21"/>
        <v>0.47164133142969122</v>
      </c>
      <c r="O225" s="13" t="s">
        <v>546</v>
      </c>
      <c r="Q225" s="1"/>
    </row>
    <row r="226" spans="1:17" ht="26" customHeight="1">
      <c r="A226" s="5" t="s">
        <v>273</v>
      </c>
      <c r="B226" s="3" t="s">
        <v>26</v>
      </c>
      <c r="C226" s="3" t="s">
        <v>274</v>
      </c>
      <c r="D226" s="3" t="s">
        <v>543</v>
      </c>
      <c r="E226" s="4">
        <v>28424</v>
      </c>
      <c r="F226" s="6">
        <v>43944</v>
      </c>
      <c r="G226" s="10">
        <v>18845</v>
      </c>
      <c r="H226" s="27" t="s">
        <v>519</v>
      </c>
      <c r="I226" s="19">
        <v>0.69</v>
      </c>
      <c r="J226" s="11">
        <f t="shared" si="20"/>
        <v>0.31000000000000005</v>
      </c>
      <c r="K226" s="18">
        <v>0.79</v>
      </c>
      <c r="L226" s="11">
        <f t="shared" si="22"/>
        <v>0.20999999999999996</v>
      </c>
      <c r="M226" s="6">
        <v>6239</v>
      </c>
      <c r="N226" s="19">
        <f t="shared" si="21"/>
        <v>0.14197615146550155</v>
      </c>
      <c r="O226" s="13" t="s">
        <v>546</v>
      </c>
      <c r="Q226" s="1"/>
    </row>
    <row r="227" spans="1:17" ht="26" customHeight="1">
      <c r="A227" s="5" t="s">
        <v>275</v>
      </c>
      <c r="B227" s="3" t="s">
        <v>9</v>
      </c>
      <c r="C227" s="3" t="s">
        <v>91</v>
      </c>
      <c r="D227" s="3" t="s">
        <v>543</v>
      </c>
      <c r="E227" s="4">
        <v>32988</v>
      </c>
      <c r="F227" s="6">
        <v>54018</v>
      </c>
      <c r="G227" s="10">
        <v>17514</v>
      </c>
      <c r="H227" s="27" t="s">
        <v>519</v>
      </c>
      <c r="I227" s="19">
        <v>0.53</v>
      </c>
      <c r="J227" s="11">
        <f t="shared" si="20"/>
        <v>0.47</v>
      </c>
      <c r="K227" s="18">
        <v>0.23</v>
      </c>
      <c r="L227" s="11">
        <f t="shared" si="22"/>
        <v>0.77</v>
      </c>
      <c r="M227" s="6">
        <v>7673</v>
      </c>
      <c r="N227" s="19">
        <f t="shared" si="21"/>
        <v>0.14204524417786663</v>
      </c>
      <c r="O227" s="13" t="s">
        <v>546</v>
      </c>
      <c r="Q227" s="1"/>
    </row>
    <row r="228" spans="1:17" ht="26" customHeight="1">
      <c r="A228" s="5" t="s">
        <v>276</v>
      </c>
      <c r="B228" s="3" t="s">
        <v>21</v>
      </c>
      <c r="C228" s="3" t="s">
        <v>20</v>
      </c>
      <c r="D228" s="3" t="s">
        <v>544</v>
      </c>
      <c r="E228" s="4"/>
      <c r="F228" s="6">
        <v>89669</v>
      </c>
      <c r="G228" s="10">
        <v>402</v>
      </c>
      <c r="H228" s="27" t="s">
        <v>519</v>
      </c>
      <c r="I228" s="19">
        <v>0.99</v>
      </c>
      <c r="J228" s="11">
        <f t="shared" si="20"/>
        <v>1.0000000000000009E-2</v>
      </c>
      <c r="K228" s="18">
        <v>0.54800000000000004</v>
      </c>
      <c r="L228" s="11">
        <f t="shared" si="22"/>
        <v>0.45199999999999996</v>
      </c>
      <c r="M228" s="6">
        <v>29661</v>
      </c>
      <c r="N228" s="19">
        <f t="shared" si="21"/>
        <v>0.33078321381971471</v>
      </c>
      <c r="O228" s="13" t="s">
        <v>538</v>
      </c>
      <c r="Q228" s="1"/>
    </row>
    <row r="229" spans="1:17" ht="26" customHeight="1">
      <c r="A229" s="5" t="s">
        <v>277</v>
      </c>
      <c r="B229" s="3" t="s">
        <v>6</v>
      </c>
      <c r="C229" s="3" t="s">
        <v>5</v>
      </c>
      <c r="D229" s="3" t="s">
        <v>544</v>
      </c>
      <c r="E229" s="4"/>
      <c r="F229" s="6">
        <v>80451</v>
      </c>
      <c r="G229" s="10">
        <v>7381</v>
      </c>
      <c r="H229" s="27" t="s">
        <v>519</v>
      </c>
      <c r="I229" s="19">
        <v>0.74</v>
      </c>
      <c r="J229" s="11">
        <f t="shared" si="20"/>
        <v>0.26</v>
      </c>
      <c r="K229" s="18">
        <v>0.9</v>
      </c>
      <c r="L229" s="11">
        <f t="shared" si="22"/>
        <v>9.9999999999999978E-2</v>
      </c>
      <c r="M229" s="6">
        <v>25575</v>
      </c>
      <c r="N229" s="19">
        <f t="shared" si="21"/>
        <v>0.31789536488048625</v>
      </c>
      <c r="O229" s="13" t="s">
        <v>546</v>
      </c>
      <c r="Q229" s="1"/>
    </row>
    <row r="230" spans="1:17" ht="26" customHeight="1">
      <c r="A230" s="5" t="s">
        <v>278</v>
      </c>
      <c r="B230" s="3" t="s">
        <v>6</v>
      </c>
      <c r="C230" s="3" t="s">
        <v>5</v>
      </c>
      <c r="D230" s="3" t="s">
        <v>544</v>
      </c>
      <c r="E230" s="4"/>
      <c r="F230" s="6">
        <v>88429</v>
      </c>
      <c r="G230" s="10">
        <v>4295</v>
      </c>
      <c r="H230" s="27" t="s">
        <v>519</v>
      </c>
      <c r="I230" s="19">
        <v>0.49</v>
      </c>
      <c r="J230" s="11">
        <f t="shared" si="20"/>
        <v>0.51</v>
      </c>
      <c r="K230" s="18">
        <v>0.84</v>
      </c>
      <c r="L230" s="11">
        <f t="shared" si="22"/>
        <v>0.16000000000000003</v>
      </c>
      <c r="M230" s="6">
        <v>13316</v>
      </c>
      <c r="N230" s="19">
        <f t="shared" si="21"/>
        <v>0.15058408440669915</v>
      </c>
      <c r="O230" s="13" t="s">
        <v>546</v>
      </c>
      <c r="Q230" s="1"/>
    </row>
    <row r="231" spans="1:17" ht="26" customHeight="1">
      <c r="A231" s="5" t="s">
        <v>279</v>
      </c>
      <c r="B231" s="3" t="s">
        <v>6</v>
      </c>
      <c r="C231" s="3" t="s">
        <v>15</v>
      </c>
      <c r="D231" s="3" t="s">
        <v>543</v>
      </c>
      <c r="E231" s="4">
        <v>36666</v>
      </c>
      <c r="F231" s="6">
        <v>47652</v>
      </c>
      <c r="G231" s="10">
        <v>3059</v>
      </c>
      <c r="H231" s="27" t="s">
        <v>519</v>
      </c>
      <c r="I231" s="19">
        <v>0.7</v>
      </c>
      <c r="J231" s="11">
        <f t="shared" si="20"/>
        <v>0.30000000000000004</v>
      </c>
      <c r="K231" s="18">
        <v>0.39</v>
      </c>
      <c r="L231" s="11">
        <f t="shared" si="22"/>
        <v>0.61</v>
      </c>
      <c r="M231" s="6">
        <v>5023</v>
      </c>
      <c r="N231" s="19">
        <f t="shared" si="21"/>
        <v>0.10541005624108117</v>
      </c>
      <c r="O231" s="13" t="s">
        <v>546</v>
      </c>
      <c r="Q231" s="1"/>
    </row>
    <row r="232" spans="1:17" ht="26" customHeight="1">
      <c r="A232" s="5" t="s">
        <v>280</v>
      </c>
      <c r="B232" s="3" t="s">
        <v>6</v>
      </c>
      <c r="C232" s="3" t="s">
        <v>15</v>
      </c>
      <c r="D232" s="3" t="s">
        <v>543</v>
      </c>
      <c r="E232" s="4">
        <v>41338</v>
      </c>
      <c r="F232" s="6">
        <v>62484</v>
      </c>
      <c r="G232" s="10">
        <v>40951</v>
      </c>
      <c r="H232" s="27" t="s">
        <v>519</v>
      </c>
      <c r="I232" s="19">
        <v>0.67</v>
      </c>
      <c r="J232" s="11">
        <f t="shared" si="20"/>
        <v>0.32999999999999996</v>
      </c>
      <c r="K232" s="18">
        <v>0.18</v>
      </c>
      <c r="L232" s="11">
        <f t="shared" si="22"/>
        <v>0.82000000000000006</v>
      </c>
      <c r="M232" s="6">
        <v>5605</v>
      </c>
      <c r="N232" s="19">
        <f t="shared" si="21"/>
        <v>8.9702963958773446E-2</v>
      </c>
      <c r="O232" s="13" t="s">
        <v>546</v>
      </c>
      <c r="Q232" s="1"/>
    </row>
    <row r="233" spans="1:17" ht="26" customHeight="1">
      <c r="A233" s="5" t="s">
        <v>281</v>
      </c>
      <c r="B233" s="3" t="s">
        <v>52</v>
      </c>
      <c r="C233" s="3" t="s">
        <v>51</v>
      </c>
      <c r="D233" s="3" t="s">
        <v>544</v>
      </c>
      <c r="E233" s="4"/>
      <c r="F233" s="6">
        <v>95168</v>
      </c>
      <c r="G233" s="10">
        <v>3442</v>
      </c>
      <c r="H233" s="27" t="s">
        <v>519</v>
      </c>
      <c r="I233" s="19">
        <v>0.7</v>
      </c>
      <c r="J233" s="11">
        <f t="shared" si="20"/>
        <v>0.30000000000000004</v>
      </c>
      <c r="K233" s="18">
        <v>0.7</v>
      </c>
      <c r="L233" s="11">
        <f t="shared" si="22"/>
        <v>0.30000000000000004</v>
      </c>
      <c r="M233" s="6">
        <v>16896</v>
      </c>
      <c r="N233" s="19">
        <f t="shared" si="21"/>
        <v>0.17753866845998656</v>
      </c>
      <c r="O233" s="13" t="s">
        <v>546</v>
      </c>
      <c r="Q233" s="1"/>
    </row>
    <row r="234" spans="1:17" ht="26" customHeight="1">
      <c r="A234" s="5" t="s">
        <v>282</v>
      </c>
      <c r="B234" s="3" t="s">
        <v>52</v>
      </c>
      <c r="C234" s="3" t="s">
        <v>51</v>
      </c>
      <c r="D234" s="3" t="s">
        <v>544</v>
      </c>
      <c r="E234" s="4"/>
      <c r="F234" s="6">
        <v>89742</v>
      </c>
      <c r="G234" s="10">
        <v>1195</v>
      </c>
      <c r="H234" s="27" t="s">
        <v>520</v>
      </c>
      <c r="I234" s="19">
        <v>0.99</v>
      </c>
      <c r="J234" s="11">
        <f t="shared" si="20"/>
        <v>1.0000000000000009E-2</v>
      </c>
      <c r="K234" s="18">
        <v>0.03</v>
      </c>
      <c r="L234" s="11">
        <f t="shared" si="22"/>
        <v>0.97</v>
      </c>
      <c r="M234" s="6">
        <v>5782</v>
      </c>
      <c r="N234" s="19">
        <f t="shared" si="21"/>
        <v>6.4429141316217603E-2</v>
      </c>
      <c r="O234" s="13" t="s">
        <v>546</v>
      </c>
      <c r="Q234" s="1"/>
    </row>
    <row r="235" spans="1:17" ht="26" customHeight="1">
      <c r="A235" s="5" t="s">
        <v>283</v>
      </c>
      <c r="B235" s="3" t="s">
        <v>52</v>
      </c>
      <c r="C235" s="3" t="s">
        <v>51</v>
      </c>
      <c r="D235" s="3" t="s">
        <v>544</v>
      </c>
      <c r="E235" s="4"/>
      <c r="F235" s="6">
        <v>89414</v>
      </c>
      <c r="G235" s="10">
        <v>1735</v>
      </c>
      <c r="H235" s="27" t="s">
        <v>520</v>
      </c>
      <c r="I235" s="19">
        <v>1</v>
      </c>
      <c r="J235" s="11">
        <f t="shared" ref="J235:J266" si="23">1-I235</f>
        <v>0</v>
      </c>
      <c r="K235" s="18">
        <v>0</v>
      </c>
      <c r="L235" s="11">
        <f t="shared" si="22"/>
        <v>1</v>
      </c>
      <c r="M235" s="6">
        <v>9244</v>
      </c>
      <c r="N235" s="19">
        <f t="shared" si="21"/>
        <v>0.10338425749882568</v>
      </c>
      <c r="O235" s="13" t="s">
        <v>546</v>
      </c>
      <c r="Q235" s="1"/>
    </row>
    <row r="236" spans="1:17" ht="26" customHeight="1">
      <c r="A236" s="5" t="s">
        <v>284</v>
      </c>
      <c r="B236" s="3" t="s">
        <v>6</v>
      </c>
      <c r="C236" s="3" t="s">
        <v>5</v>
      </c>
      <c r="D236" s="3" t="s">
        <v>544</v>
      </c>
      <c r="E236" s="4"/>
      <c r="F236" s="6">
        <v>83540</v>
      </c>
      <c r="G236" s="10">
        <v>3510</v>
      </c>
      <c r="H236" s="27" t="s">
        <v>519</v>
      </c>
      <c r="I236" s="19">
        <v>0.56000000000000005</v>
      </c>
      <c r="J236" s="11">
        <f t="shared" si="23"/>
        <v>0.43999999999999995</v>
      </c>
      <c r="K236" s="18">
        <v>0.72</v>
      </c>
      <c r="L236" s="11">
        <f t="shared" si="22"/>
        <v>0.28000000000000003</v>
      </c>
      <c r="M236" s="6">
        <v>20550</v>
      </c>
      <c r="N236" s="19">
        <f t="shared" si="21"/>
        <v>0.24598994493655735</v>
      </c>
      <c r="O236" s="13" t="s">
        <v>546</v>
      </c>
      <c r="Q236" s="1"/>
    </row>
    <row r="237" spans="1:17" ht="26" customHeight="1">
      <c r="A237" s="5" t="s">
        <v>285</v>
      </c>
      <c r="B237" s="3" t="s">
        <v>26</v>
      </c>
      <c r="C237" s="3" t="s">
        <v>25</v>
      </c>
      <c r="D237" s="3" t="s">
        <v>544</v>
      </c>
      <c r="E237" s="4"/>
      <c r="F237" s="6">
        <v>49919</v>
      </c>
      <c r="G237" s="10">
        <v>313</v>
      </c>
      <c r="H237" s="27" t="s">
        <v>519</v>
      </c>
      <c r="I237" s="19">
        <v>0.66</v>
      </c>
      <c r="J237" s="11">
        <f t="shared" si="23"/>
        <v>0.33999999999999997</v>
      </c>
      <c r="K237" s="18">
        <v>0.28899999999999998</v>
      </c>
      <c r="L237" s="11">
        <f t="shared" si="22"/>
        <v>0.71100000000000008</v>
      </c>
      <c r="M237" s="6">
        <v>17235</v>
      </c>
      <c r="N237" s="19">
        <f t="shared" si="21"/>
        <v>0.34525932009855964</v>
      </c>
      <c r="O237" s="13" t="s">
        <v>539</v>
      </c>
      <c r="Q237" s="1"/>
    </row>
    <row r="238" spans="1:17" ht="29" customHeight="1">
      <c r="A238" s="5" t="s">
        <v>286</v>
      </c>
      <c r="B238" s="3" t="s">
        <v>6</v>
      </c>
      <c r="C238" s="3" t="s">
        <v>129</v>
      </c>
      <c r="D238" s="3"/>
      <c r="E238" s="4"/>
      <c r="F238" s="6">
        <v>86988</v>
      </c>
      <c r="G238" s="10">
        <v>5709</v>
      </c>
      <c r="H238" s="27" t="s">
        <v>525</v>
      </c>
      <c r="I238" s="19">
        <v>1</v>
      </c>
      <c r="J238" s="11">
        <f t="shared" si="23"/>
        <v>0</v>
      </c>
      <c r="K238" s="18">
        <v>0</v>
      </c>
      <c r="L238" s="11">
        <f t="shared" si="22"/>
        <v>1</v>
      </c>
      <c r="M238" s="6">
        <v>0</v>
      </c>
      <c r="N238" s="19">
        <f t="shared" si="21"/>
        <v>0</v>
      </c>
      <c r="O238" s="13" t="s">
        <v>546</v>
      </c>
      <c r="Q238" s="1"/>
    </row>
    <row r="239" spans="1:17" ht="26" customHeight="1">
      <c r="A239" s="5" t="s">
        <v>287</v>
      </c>
      <c r="B239" s="3" t="s">
        <v>12</v>
      </c>
      <c r="C239" s="3" t="s">
        <v>31</v>
      </c>
      <c r="D239" s="3" t="s">
        <v>544</v>
      </c>
      <c r="E239" s="4"/>
      <c r="F239" s="6">
        <v>50590</v>
      </c>
      <c r="G239" s="10">
        <v>338</v>
      </c>
      <c r="H239" s="27" t="s">
        <v>520</v>
      </c>
      <c r="I239" s="19">
        <v>0.8</v>
      </c>
      <c r="J239" s="11">
        <f t="shared" si="23"/>
        <v>0.19999999999999996</v>
      </c>
      <c r="K239" s="18">
        <v>0.75800000000000001</v>
      </c>
      <c r="L239" s="11">
        <f t="shared" si="22"/>
        <v>0.24199999999999999</v>
      </c>
      <c r="M239" s="6">
        <v>11500</v>
      </c>
      <c r="N239" s="19">
        <f t="shared" si="21"/>
        <v>0.22731765170982407</v>
      </c>
      <c r="O239" s="13" t="s">
        <v>538</v>
      </c>
      <c r="Q239" s="1"/>
    </row>
    <row r="240" spans="1:17" ht="26" customHeight="1">
      <c r="A240" s="5" t="s">
        <v>288</v>
      </c>
      <c r="B240" s="3" t="s">
        <v>21</v>
      </c>
      <c r="C240" s="3" t="s">
        <v>65</v>
      </c>
      <c r="D240" s="3" t="s">
        <v>544</v>
      </c>
      <c r="E240" s="4"/>
      <c r="F240" s="6">
        <v>84080</v>
      </c>
      <c r="G240" s="10">
        <v>4483</v>
      </c>
      <c r="H240" s="27" t="s">
        <v>520</v>
      </c>
      <c r="I240" s="19">
        <v>0.9</v>
      </c>
      <c r="J240" s="11">
        <f t="shared" si="23"/>
        <v>9.9999999999999978E-2</v>
      </c>
      <c r="K240" s="18">
        <v>0.12</v>
      </c>
      <c r="L240" s="11">
        <f t="shared" si="22"/>
        <v>0.88</v>
      </c>
      <c r="M240" s="6">
        <v>25678</v>
      </c>
      <c r="N240" s="19">
        <f t="shared" si="21"/>
        <v>0.30539961941008564</v>
      </c>
      <c r="O240" s="13" t="s">
        <v>546</v>
      </c>
      <c r="Q240" s="1"/>
    </row>
    <row r="241" spans="1:17" ht="26" customHeight="1">
      <c r="A241" s="5" t="s">
        <v>289</v>
      </c>
      <c r="B241" s="3" t="s">
        <v>12</v>
      </c>
      <c r="C241" s="3" t="s">
        <v>70</v>
      </c>
      <c r="D241" s="3" t="s">
        <v>543</v>
      </c>
      <c r="E241" s="4">
        <v>26172</v>
      </c>
      <c r="F241" s="6">
        <v>44974</v>
      </c>
      <c r="G241" s="10">
        <v>37672</v>
      </c>
      <c r="H241" s="27" t="s">
        <v>519</v>
      </c>
      <c r="I241" s="19">
        <v>0.72</v>
      </c>
      <c r="J241" s="11">
        <f t="shared" si="23"/>
        <v>0.28000000000000003</v>
      </c>
      <c r="K241" s="18">
        <v>0.27</v>
      </c>
      <c r="L241" s="11">
        <f t="shared" si="22"/>
        <v>0.73</v>
      </c>
      <c r="M241" s="6">
        <v>5349</v>
      </c>
      <c r="N241" s="19">
        <f t="shared" si="21"/>
        <v>0.11893538488904701</v>
      </c>
      <c r="O241" s="13" t="s">
        <v>546</v>
      </c>
      <c r="Q241" s="1"/>
    </row>
    <row r="242" spans="1:17" ht="26" customHeight="1">
      <c r="A242" s="5" t="s">
        <v>290</v>
      </c>
      <c r="B242" s="3" t="s">
        <v>9</v>
      </c>
      <c r="C242" s="3" t="s">
        <v>84</v>
      </c>
      <c r="D242" s="3" t="s">
        <v>544</v>
      </c>
      <c r="E242" s="4"/>
      <c r="F242" s="6">
        <v>71524</v>
      </c>
      <c r="G242" s="10">
        <v>1180</v>
      </c>
      <c r="H242" s="27" t="s">
        <v>519</v>
      </c>
      <c r="I242" s="19">
        <v>0.71</v>
      </c>
      <c r="J242" s="11">
        <f t="shared" si="23"/>
        <v>0.29000000000000004</v>
      </c>
      <c r="K242" s="18" t="s">
        <v>521</v>
      </c>
      <c r="L242" s="11" t="e">
        <f t="shared" si="22"/>
        <v>#VALUE!</v>
      </c>
      <c r="M242" s="6">
        <v>19204</v>
      </c>
      <c r="N242" s="19">
        <f t="shared" si="21"/>
        <v>0.2684972876237347</v>
      </c>
      <c r="O242" s="13" t="s">
        <v>546</v>
      </c>
      <c r="Q242" s="1"/>
    </row>
    <row r="243" spans="1:17" ht="26" customHeight="1">
      <c r="A243" s="5" t="s">
        <v>291</v>
      </c>
      <c r="B243" s="3" t="s">
        <v>21</v>
      </c>
      <c r="C243" s="3" t="s">
        <v>114</v>
      </c>
      <c r="D243" s="3" t="s">
        <v>544</v>
      </c>
      <c r="E243" s="4"/>
      <c r="F243" s="6">
        <v>76500</v>
      </c>
      <c r="G243" s="10">
        <v>6248</v>
      </c>
      <c r="H243" s="27" t="s">
        <v>519</v>
      </c>
      <c r="I243" s="19">
        <v>0.68</v>
      </c>
      <c r="J243" s="11">
        <f t="shared" si="23"/>
        <v>0.31999999999999995</v>
      </c>
      <c r="K243" s="18">
        <v>0.314</v>
      </c>
      <c r="L243" s="11">
        <f t="shared" si="22"/>
        <v>0.68599999999999994</v>
      </c>
      <c r="M243" s="6">
        <v>24354</v>
      </c>
      <c r="N243" s="19">
        <f t="shared" si="21"/>
        <v>0.31835294117647056</v>
      </c>
      <c r="O243" s="13" t="s">
        <v>538</v>
      </c>
      <c r="Q243" s="1"/>
    </row>
    <row r="244" spans="1:17" ht="26" customHeight="1">
      <c r="A244" s="5" t="s">
        <v>292</v>
      </c>
      <c r="B244" s="3" t="s">
        <v>6</v>
      </c>
      <c r="C244" s="3" t="s">
        <v>129</v>
      </c>
      <c r="D244" s="3" t="s">
        <v>543</v>
      </c>
      <c r="E244" s="4">
        <v>36847</v>
      </c>
      <c r="F244" s="6">
        <v>47778</v>
      </c>
      <c r="G244" s="10">
        <v>4378</v>
      </c>
      <c r="H244" s="27" t="s">
        <v>519</v>
      </c>
      <c r="I244" s="19">
        <v>0.53</v>
      </c>
      <c r="J244" s="11">
        <f t="shared" si="23"/>
        <v>0.47</v>
      </c>
      <c r="K244" s="18" t="s">
        <v>521</v>
      </c>
      <c r="L244" s="11" t="e">
        <f t="shared" si="22"/>
        <v>#VALUE!</v>
      </c>
      <c r="M244" s="6">
        <v>9098</v>
      </c>
      <c r="N244" s="19">
        <f t="shared" si="21"/>
        <v>0.19042237012851104</v>
      </c>
      <c r="O244" s="13" t="s">
        <v>546</v>
      </c>
      <c r="Q244" s="1"/>
    </row>
    <row r="245" spans="1:17" ht="26" customHeight="1">
      <c r="A245" s="5" t="s">
        <v>293</v>
      </c>
      <c r="B245" s="3" t="s">
        <v>9</v>
      </c>
      <c r="C245" s="3" t="s">
        <v>91</v>
      </c>
      <c r="D245" s="3" t="s">
        <v>544</v>
      </c>
      <c r="E245" s="4"/>
      <c r="F245" s="6">
        <v>46845</v>
      </c>
      <c r="G245" s="10">
        <v>657</v>
      </c>
      <c r="H245" s="27" t="s">
        <v>519</v>
      </c>
      <c r="I245" s="19">
        <v>0.7</v>
      </c>
      <c r="J245" s="11">
        <f t="shared" si="23"/>
        <v>0.30000000000000004</v>
      </c>
      <c r="K245" s="18">
        <v>0.99</v>
      </c>
      <c r="L245" s="11">
        <f t="shared" si="22"/>
        <v>1.0000000000000009E-2</v>
      </c>
      <c r="M245" s="6">
        <v>16767</v>
      </c>
      <c r="N245" s="19">
        <f t="shared" si="21"/>
        <v>0.35792507204610952</v>
      </c>
      <c r="O245" s="13" t="s">
        <v>546</v>
      </c>
      <c r="Q245" s="1"/>
    </row>
    <row r="246" spans="1:17" ht="26" customHeight="1">
      <c r="A246" s="5" t="s">
        <v>294</v>
      </c>
      <c r="B246" s="3" t="s">
        <v>9</v>
      </c>
      <c r="C246" s="3" t="s">
        <v>91</v>
      </c>
      <c r="D246" s="3" t="s">
        <v>544</v>
      </c>
      <c r="E246" s="4"/>
      <c r="F246" s="6">
        <v>66706</v>
      </c>
      <c r="G246" s="10">
        <v>1613</v>
      </c>
      <c r="H246" s="27" t="s">
        <v>519</v>
      </c>
      <c r="I246" s="19">
        <v>0.83</v>
      </c>
      <c r="J246" s="11">
        <f t="shared" si="23"/>
        <v>0.17000000000000004</v>
      </c>
      <c r="K246" s="18">
        <v>0.97</v>
      </c>
      <c r="L246" s="11">
        <f t="shared" si="22"/>
        <v>3.0000000000000027E-2</v>
      </c>
      <c r="M246" s="6">
        <v>26932</v>
      </c>
      <c r="N246" s="19">
        <f t="shared" si="21"/>
        <v>0.40374179234251789</v>
      </c>
      <c r="O246" s="13" t="s">
        <v>546</v>
      </c>
      <c r="Q246" s="1"/>
    </row>
    <row r="247" spans="1:17" ht="26" customHeight="1">
      <c r="A247" s="5" t="s">
        <v>295</v>
      </c>
      <c r="B247" s="3" t="s">
        <v>52</v>
      </c>
      <c r="C247" s="3" t="s">
        <v>213</v>
      </c>
      <c r="D247" s="3" t="s">
        <v>544</v>
      </c>
      <c r="E247" s="4"/>
      <c r="F247" s="6">
        <v>89610</v>
      </c>
      <c r="G247" s="10">
        <v>1312</v>
      </c>
      <c r="H247" s="27" t="s">
        <v>520</v>
      </c>
      <c r="I247" s="19">
        <v>1</v>
      </c>
      <c r="J247" s="11">
        <f t="shared" si="23"/>
        <v>0</v>
      </c>
      <c r="K247" s="18">
        <v>0</v>
      </c>
      <c r="L247" s="11">
        <f t="shared" si="22"/>
        <v>1</v>
      </c>
      <c r="M247" s="6"/>
      <c r="N247" s="19">
        <f t="shared" si="21"/>
        <v>0</v>
      </c>
      <c r="O247" s="13" t="s">
        <v>546</v>
      </c>
      <c r="Q247" s="1"/>
    </row>
    <row r="248" spans="1:17" ht="26" customHeight="1">
      <c r="A248" s="5" t="s">
        <v>296</v>
      </c>
      <c r="B248" s="3" t="s">
        <v>55</v>
      </c>
      <c r="C248" s="3" t="s">
        <v>107</v>
      </c>
      <c r="D248" s="3" t="s">
        <v>544</v>
      </c>
      <c r="E248" s="4"/>
      <c r="F248" s="6">
        <v>65874</v>
      </c>
      <c r="G248" s="10">
        <v>1852</v>
      </c>
      <c r="H248" s="27" t="s">
        <v>519</v>
      </c>
      <c r="I248" s="19">
        <v>0.77</v>
      </c>
      <c r="J248" s="11">
        <f t="shared" si="23"/>
        <v>0.22999999999999998</v>
      </c>
      <c r="K248" s="18">
        <v>0.74</v>
      </c>
      <c r="L248" s="11">
        <f t="shared" si="22"/>
        <v>0.26</v>
      </c>
      <c r="M248" s="6">
        <v>20596</v>
      </c>
      <c r="N248" s="19">
        <f t="shared" ref="N248:N279" si="24">M248/F248</f>
        <v>0.31265749764702311</v>
      </c>
      <c r="O248" s="13" t="s">
        <v>546</v>
      </c>
      <c r="Q248" s="1"/>
    </row>
    <row r="249" spans="1:17" ht="26" customHeight="1">
      <c r="A249" s="5" t="s">
        <v>297</v>
      </c>
      <c r="B249" s="3" t="s">
        <v>6</v>
      </c>
      <c r="C249" s="3" t="s">
        <v>5</v>
      </c>
      <c r="D249" s="3" t="s">
        <v>544</v>
      </c>
      <c r="E249" s="4"/>
      <c r="F249" s="6">
        <v>85291</v>
      </c>
      <c r="G249" s="10">
        <v>5665</v>
      </c>
      <c r="H249" s="27" t="s">
        <v>520</v>
      </c>
      <c r="I249" s="19">
        <v>0.55000000000000004</v>
      </c>
      <c r="J249" s="11">
        <f t="shared" si="23"/>
        <v>0.44999999999999996</v>
      </c>
      <c r="K249" s="18">
        <v>0.86</v>
      </c>
      <c r="L249" s="11">
        <f t="shared" si="22"/>
        <v>0.14000000000000001</v>
      </c>
      <c r="M249" s="6">
        <v>34527</v>
      </c>
      <c r="N249" s="19">
        <f t="shared" si="24"/>
        <v>0.40481410699839371</v>
      </c>
      <c r="O249" s="13" t="s">
        <v>546</v>
      </c>
      <c r="Q249" s="1"/>
    </row>
    <row r="250" spans="1:17" ht="26" customHeight="1">
      <c r="A250" s="5" t="s">
        <v>298</v>
      </c>
      <c r="B250" s="3" t="s">
        <v>21</v>
      </c>
      <c r="C250" s="3" t="s">
        <v>65</v>
      </c>
      <c r="D250" s="3" t="s">
        <v>544</v>
      </c>
      <c r="E250" s="4"/>
      <c r="F250" s="6">
        <v>85986</v>
      </c>
      <c r="G250" s="10">
        <v>2092</v>
      </c>
      <c r="H250" s="27" t="s">
        <v>519</v>
      </c>
      <c r="I250" s="19">
        <v>0.65</v>
      </c>
      <c r="J250" s="11">
        <f t="shared" si="23"/>
        <v>0.35</v>
      </c>
      <c r="K250" s="18">
        <v>3.6999999999999998E-2</v>
      </c>
      <c r="L250" s="11">
        <f t="shared" si="22"/>
        <v>0.96299999999999997</v>
      </c>
      <c r="M250" s="6">
        <v>10603</v>
      </c>
      <c r="N250" s="19">
        <f t="shared" si="24"/>
        <v>0.12331077152094527</v>
      </c>
      <c r="O250" s="13" t="s">
        <v>537</v>
      </c>
      <c r="Q250" s="1"/>
    </row>
    <row r="251" spans="1:17" ht="26" customHeight="1">
      <c r="A251" s="5" t="s">
        <v>299</v>
      </c>
      <c r="B251" s="3" t="s">
        <v>9</v>
      </c>
      <c r="C251" s="3" t="s">
        <v>43</v>
      </c>
      <c r="D251" s="3" t="s">
        <v>544</v>
      </c>
      <c r="E251" s="4"/>
      <c r="F251" s="6">
        <v>74474</v>
      </c>
      <c r="G251" s="10">
        <v>1850</v>
      </c>
      <c r="H251" s="27" t="s">
        <v>520</v>
      </c>
      <c r="I251" s="19">
        <v>0.86</v>
      </c>
      <c r="J251" s="11">
        <f t="shared" si="23"/>
        <v>0.14000000000000001</v>
      </c>
      <c r="K251" s="18">
        <v>0.94</v>
      </c>
      <c r="L251" s="11">
        <f t="shared" ref="L251:L282" si="25">1-K251</f>
        <v>6.0000000000000053E-2</v>
      </c>
      <c r="M251" s="6">
        <v>30477</v>
      </c>
      <c r="N251" s="19">
        <f t="shared" si="24"/>
        <v>0.4092300668689744</v>
      </c>
      <c r="O251" s="13" t="s">
        <v>546</v>
      </c>
      <c r="Q251" s="1"/>
    </row>
    <row r="252" spans="1:17" ht="26" customHeight="1">
      <c r="A252" s="5" t="s">
        <v>300</v>
      </c>
      <c r="B252" s="3" t="s">
        <v>26</v>
      </c>
      <c r="C252" s="3" t="s">
        <v>33</v>
      </c>
      <c r="D252" s="3" t="s">
        <v>544</v>
      </c>
      <c r="E252" s="4"/>
      <c r="F252" s="6">
        <v>86979</v>
      </c>
      <c r="G252" s="10">
        <v>4776</v>
      </c>
      <c r="H252" s="27" t="s">
        <v>520</v>
      </c>
      <c r="I252" s="19">
        <v>1</v>
      </c>
      <c r="J252" s="11">
        <f t="shared" si="23"/>
        <v>0</v>
      </c>
      <c r="K252" s="18">
        <v>0.09</v>
      </c>
      <c r="L252" s="11">
        <f t="shared" si="25"/>
        <v>0.91</v>
      </c>
      <c r="M252" s="6">
        <v>19109</v>
      </c>
      <c r="N252" s="19">
        <f t="shared" si="24"/>
        <v>0.21969670840087838</v>
      </c>
      <c r="O252" s="13" t="s">
        <v>546</v>
      </c>
      <c r="Q252" s="1"/>
    </row>
    <row r="253" spans="1:17" ht="26" customHeight="1">
      <c r="A253" s="5" t="s">
        <v>301</v>
      </c>
      <c r="B253" s="3" t="s">
        <v>9</v>
      </c>
      <c r="C253" s="3" t="s">
        <v>91</v>
      </c>
      <c r="D253" s="3" t="s">
        <v>544</v>
      </c>
      <c r="E253" s="4"/>
      <c r="F253" s="6">
        <v>56684</v>
      </c>
      <c r="G253" s="10">
        <v>1826</v>
      </c>
      <c r="H253" s="27" t="s">
        <v>519</v>
      </c>
      <c r="I253" s="19">
        <v>0.77</v>
      </c>
      <c r="J253" s="11">
        <f t="shared" si="23"/>
        <v>0.22999999999999998</v>
      </c>
      <c r="K253" s="18">
        <v>0.29799999999999999</v>
      </c>
      <c r="L253" s="11">
        <f t="shared" si="25"/>
        <v>0.70199999999999996</v>
      </c>
      <c r="M253" s="6">
        <v>13787</v>
      </c>
      <c r="N253" s="19">
        <f t="shared" si="24"/>
        <v>0.24322560158069295</v>
      </c>
      <c r="O253" s="13" t="s">
        <v>539</v>
      </c>
      <c r="Q253" s="1"/>
    </row>
    <row r="254" spans="1:17" ht="26" customHeight="1">
      <c r="A254" s="5" t="s">
        <v>302</v>
      </c>
      <c r="B254" s="3" t="s">
        <v>6</v>
      </c>
      <c r="C254" s="3" t="s">
        <v>15</v>
      </c>
      <c r="D254" s="3" t="s">
        <v>544</v>
      </c>
      <c r="E254" s="4"/>
      <c r="F254" s="6">
        <v>54642</v>
      </c>
      <c r="G254" s="10">
        <v>2767</v>
      </c>
      <c r="H254" s="27" t="s">
        <v>519</v>
      </c>
      <c r="I254" s="19">
        <v>0.71</v>
      </c>
      <c r="J254" s="11">
        <f t="shared" si="23"/>
        <v>0.29000000000000004</v>
      </c>
      <c r="K254" s="18">
        <v>0.17199999999999999</v>
      </c>
      <c r="L254" s="11">
        <f t="shared" si="25"/>
        <v>0.82800000000000007</v>
      </c>
      <c r="M254" s="6">
        <v>12841</v>
      </c>
      <c r="N254" s="19">
        <f t="shared" si="24"/>
        <v>0.23500237912228689</v>
      </c>
      <c r="O254" s="14" t="s">
        <v>540</v>
      </c>
      <c r="Q254" s="1"/>
    </row>
    <row r="255" spans="1:17" ht="26" customHeight="1">
      <c r="A255" s="5" t="s">
        <v>303</v>
      </c>
      <c r="B255" s="3" t="s">
        <v>6</v>
      </c>
      <c r="C255" s="3" t="s">
        <v>5</v>
      </c>
      <c r="D255" s="3" t="s">
        <v>544</v>
      </c>
      <c r="E255" s="4"/>
      <c r="F255" s="6">
        <v>78216</v>
      </c>
      <c r="G255" s="10">
        <v>12905</v>
      </c>
      <c r="H255" s="27" t="s">
        <v>519</v>
      </c>
      <c r="I255" s="19">
        <v>0.89</v>
      </c>
      <c r="J255" s="11">
        <f t="shared" si="23"/>
        <v>0.10999999999999999</v>
      </c>
      <c r="K255" s="18">
        <v>0.93</v>
      </c>
      <c r="L255" s="11">
        <f t="shared" si="25"/>
        <v>6.9999999999999951E-2</v>
      </c>
      <c r="M255" s="6">
        <v>18804</v>
      </c>
      <c r="N255" s="19">
        <f t="shared" si="24"/>
        <v>0.24041116907026697</v>
      </c>
      <c r="O255" s="13" t="s">
        <v>546</v>
      </c>
      <c r="Q255" s="1"/>
    </row>
    <row r="256" spans="1:17" ht="26" customHeight="1">
      <c r="A256" s="5" t="s">
        <v>304</v>
      </c>
      <c r="B256" s="3" t="s">
        <v>9</v>
      </c>
      <c r="C256" s="3" t="s">
        <v>38</v>
      </c>
      <c r="D256" s="3" t="s">
        <v>544</v>
      </c>
      <c r="E256" s="4"/>
      <c r="F256" s="6">
        <v>81380</v>
      </c>
      <c r="G256" s="10">
        <v>2333</v>
      </c>
      <c r="H256" s="27" t="s">
        <v>519</v>
      </c>
      <c r="I256" s="19">
        <v>0.78</v>
      </c>
      <c r="J256" s="11">
        <f t="shared" si="23"/>
        <v>0.21999999999999997</v>
      </c>
      <c r="K256" s="18">
        <v>0.2</v>
      </c>
      <c r="L256" s="11">
        <f t="shared" si="25"/>
        <v>0.8</v>
      </c>
      <c r="M256" s="6">
        <v>24843</v>
      </c>
      <c r="N256" s="19">
        <f t="shared" si="24"/>
        <v>0.30527156549520768</v>
      </c>
      <c r="O256" s="13" t="s">
        <v>546</v>
      </c>
      <c r="Q256" s="1"/>
    </row>
    <row r="257" spans="1:17" ht="26" customHeight="1">
      <c r="A257" s="5" t="s">
        <v>305</v>
      </c>
      <c r="B257" s="3" t="s">
        <v>12</v>
      </c>
      <c r="C257" s="3" t="s">
        <v>70</v>
      </c>
      <c r="D257" s="3" t="s">
        <v>544</v>
      </c>
      <c r="E257" s="4"/>
      <c r="F257" s="6">
        <v>82580</v>
      </c>
      <c r="G257" s="10">
        <v>2294</v>
      </c>
      <c r="H257" s="27" t="s">
        <v>519</v>
      </c>
      <c r="I257" s="19">
        <v>0.7</v>
      </c>
      <c r="J257" s="11">
        <f t="shared" si="23"/>
        <v>0.30000000000000004</v>
      </c>
      <c r="K257" s="18">
        <v>1</v>
      </c>
      <c r="L257" s="11">
        <f t="shared" si="25"/>
        <v>0</v>
      </c>
      <c r="M257" s="6">
        <v>27159</v>
      </c>
      <c r="N257" s="19">
        <f t="shared" si="24"/>
        <v>0.32888108500847663</v>
      </c>
      <c r="O257" s="13" t="s">
        <v>546</v>
      </c>
      <c r="Q257" s="1"/>
    </row>
    <row r="258" spans="1:17" ht="26" customHeight="1">
      <c r="A258" s="5" t="s">
        <v>306</v>
      </c>
      <c r="B258" s="3" t="s">
        <v>6</v>
      </c>
      <c r="C258" s="3" t="s">
        <v>15</v>
      </c>
      <c r="D258" s="3" t="s">
        <v>544</v>
      </c>
      <c r="E258" s="4"/>
      <c r="F258" s="6">
        <v>41292</v>
      </c>
      <c r="G258" s="10">
        <v>446</v>
      </c>
      <c r="H258" s="27" t="s">
        <v>519</v>
      </c>
      <c r="I258" s="19">
        <v>0.67</v>
      </c>
      <c r="J258" s="11">
        <f t="shared" si="23"/>
        <v>0.32999999999999996</v>
      </c>
      <c r="K258" s="18">
        <v>0.15</v>
      </c>
      <c r="L258" s="11">
        <f t="shared" si="25"/>
        <v>0.85</v>
      </c>
      <c r="M258" s="6">
        <v>7038</v>
      </c>
      <c r="N258" s="19">
        <f t="shared" si="24"/>
        <v>0.17044463818657368</v>
      </c>
      <c r="O258" s="13" t="s">
        <v>541</v>
      </c>
      <c r="Q258" s="1"/>
    </row>
    <row r="259" spans="1:17" ht="26" customHeight="1">
      <c r="A259" s="5" t="s">
        <v>307</v>
      </c>
      <c r="B259" s="3" t="s">
        <v>6</v>
      </c>
      <c r="C259" s="3" t="s">
        <v>129</v>
      </c>
      <c r="D259" s="3" t="s">
        <v>543</v>
      </c>
      <c r="E259" s="4">
        <v>40459</v>
      </c>
      <c r="F259" s="6">
        <v>50817</v>
      </c>
      <c r="G259" s="10">
        <v>13005</v>
      </c>
      <c r="H259" s="27" t="s">
        <v>519</v>
      </c>
      <c r="I259" s="19">
        <v>0.51</v>
      </c>
      <c r="J259" s="11">
        <f t="shared" si="23"/>
        <v>0.49</v>
      </c>
      <c r="K259" s="18">
        <v>0.65</v>
      </c>
      <c r="L259" s="11">
        <f t="shared" si="25"/>
        <v>0.35</v>
      </c>
      <c r="M259" s="6">
        <v>6218</v>
      </c>
      <c r="N259" s="19">
        <f t="shared" si="24"/>
        <v>0.12236062734911546</v>
      </c>
      <c r="O259" s="13" t="s">
        <v>546</v>
      </c>
      <c r="Q259" s="1"/>
    </row>
    <row r="260" spans="1:17" ht="26" customHeight="1">
      <c r="A260" s="5" t="s">
        <v>314</v>
      </c>
      <c r="B260" s="3" t="s">
        <v>21</v>
      </c>
      <c r="C260" s="3" t="s">
        <v>114</v>
      </c>
      <c r="D260" s="3" t="s">
        <v>544</v>
      </c>
      <c r="E260" s="4"/>
      <c r="F260" s="6">
        <v>73394</v>
      </c>
      <c r="G260" s="10">
        <v>6960</v>
      </c>
      <c r="H260" s="27" t="s">
        <v>520</v>
      </c>
      <c r="I260" s="19">
        <v>0.56999999999999995</v>
      </c>
      <c r="J260" s="11">
        <f t="shared" si="23"/>
        <v>0.43000000000000005</v>
      </c>
      <c r="K260" s="18">
        <v>0.36699999999999999</v>
      </c>
      <c r="L260" s="11">
        <f t="shared" si="25"/>
        <v>0.63300000000000001</v>
      </c>
      <c r="M260" s="6">
        <v>16967</v>
      </c>
      <c r="N260" s="19">
        <f t="shared" si="24"/>
        <v>0.23117693544431425</v>
      </c>
      <c r="O260" s="13" t="s">
        <v>538</v>
      </c>
      <c r="Q260" s="1"/>
    </row>
    <row r="261" spans="1:17" ht="26" customHeight="1">
      <c r="A261" s="5" t="s">
        <v>315</v>
      </c>
      <c r="B261" s="3" t="s">
        <v>21</v>
      </c>
      <c r="C261" s="3" t="s">
        <v>121</v>
      </c>
      <c r="D261" s="3" t="s">
        <v>544</v>
      </c>
      <c r="E261" s="4"/>
      <c r="F261" s="6">
        <v>70432</v>
      </c>
      <c r="G261" s="10">
        <v>2069</v>
      </c>
      <c r="H261" s="27" t="s">
        <v>519</v>
      </c>
      <c r="I261" s="19">
        <v>0.82</v>
      </c>
      <c r="J261" s="11">
        <f t="shared" si="23"/>
        <v>0.18000000000000005</v>
      </c>
      <c r="K261" s="18">
        <v>0.96</v>
      </c>
      <c r="L261" s="11">
        <f t="shared" si="25"/>
        <v>4.0000000000000036E-2</v>
      </c>
      <c r="M261" s="6">
        <v>26578</v>
      </c>
      <c r="N261" s="19">
        <f t="shared" si="24"/>
        <v>0.37735688323489325</v>
      </c>
      <c r="O261" s="13" t="s">
        <v>546</v>
      </c>
      <c r="Q261" s="1"/>
    </row>
    <row r="262" spans="1:17" ht="26" customHeight="1">
      <c r="A262" s="5" t="s">
        <v>316</v>
      </c>
      <c r="B262" s="3" t="s">
        <v>6</v>
      </c>
      <c r="C262" s="3" t="s">
        <v>15</v>
      </c>
      <c r="D262" s="3" t="s">
        <v>544</v>
      </c>
      <c r="E262" s="4"/>
      <c r="F262" s="6">
        <v>72180</v>
      </c>
      <c r="G262" s="10">
        <v>4820</v>
      </c>
      <c r="H262" s="27" t="s">
        <v>519</v>
      </c>
      <c r="I262" s="19">
        <v>0.79</v>
      </c>
      <c r="J262" s="11">
        <f t="shared" si="23"/>
        <v>0.20999999999999996</v>
      </c>
      <c r="K262" s="18">
        <v>0.83</v>
      </c>
      <c r="L262" s="11">
        <f t="shared" si="25"/>
        <v>0.17000000000000004</v>
      </c>
      <c r="M262" s="6">
        <v>22988</v>
      </c>
      <c r="N262" s="19">
        <f t="shared" si="24"/>
        <v>0.31848157384316983</v>
      </c>
      <c r="O262" s="13" t="s">
        <v>546</v>
      </c>
      <c r="Q262" s="1"/>
    </row>
    <row r="263" spans="1:17" ht="26" customHeight="1">
      <c r="A263" s="5" t="s">
        <v>317</v>
      </c>
      <c r="B263" s="3" t="s">
        <v>80</v>
      </c>
      <c r="C263" s="3" t="s">
        <v>111</v>
      </c>
      <c r="D263" s="3" t="s">
        <v>544</v>
      </c>
      <c r="E263" s="4"/>
      <c r="F263" s="6">
        <v>77110</v>
      </c>
      <c r="G263" s="10">
        <v>7388</v>
      </c>
      <c r="H263" s="27" t="s">
        <v>519</v>
      </c>
      <c r="I263" s="19">
        <v>0.8</v>
      </c>
      <c r="J263" s="11">
        <f t="shared" si="23"/>
        <v>0.19999999999999996</v>
      </c>
      <c r="K263" s="18">
        <v>0.32900000000000001</v>
      </c>
      <c r="L263" s="11">
        <f t="shared" si="25"/>
        <v>0.67100000000000004</v>
      </c>
      <c r="M263" s="6">
        <v>23911</v>
      </c>
      <c r="N263" s="19">
        <f t="shared" si="24"/>
        <v>0.31008948255738555</v>
      </c>
      <c r="O263" s="13" t="s">
        <v>539</v>
      </c>
      <c r="Q263" s="1"/>
    </row>
    <row r="264" spans="1:17" ht="26" customHeight="1">
      <c r="A264" s="5" t="s">
        <v>318</v>
      </c>
      <c r="B264" s="3" t="s">
        <v>12</v>
      </c>
      <c r="C264" s="3" t="s">
        <v>70</v>
      </c>
      <c r="D264" s="3" t="s">
        <v>544</v>
      </c>
      <c r="E264" s="4"/>
      <c r="F264" s="6">
        <v>69490</v>
      </c>
      <c r="G264" s="10">
        <v>1447</v>
      </c>
      <c r="H264" s="27" t="s">
        <v>519</v>
      </c>
      <c r="I264" s="19">
        <v>0.88</v>
      </c>
      <c r="J264" s="11">
        <f t="shared" si="23"/>
        <v>0.12</v>
      </c>
      <c r="K264" s="18">
        <v>0.46</v>
      </c>
      <c r="L264" s="11">
        <f t="shared" si="25"/>
        <v>0.54</v>
      </c>
      <c r="M264" s="6">
        <v>32055</v>
      </c>
      <c r="N264" s="19">
        <f t="shared" si="24"/>
        <v>0.4612893941574327</v>
      </c>
      <c r="O264" s="13" t="s">
        <v>546</v>
      </c>
      <c r="Q264" s="1"/>
    </row>
    <row r="265" spans="1:17" ht="26" customHeight="1">
      <c r="A265" s="5" t="s">
        <v>319</v>
      </c>
      <c r="B265" s="3" t="s">
        <v>52</v>
      </c>
      <c r="C265" s="3" t="s">
        <v>51</v>
      </c>
      <c r="D265" s="3" t="s">
        <v>544</v>
      </c>
      <c r="E265" s="4"/>
      <c r="F265" s="6">
        <v>80911</v>
      </c>
      <c r="G265" s="10">
        <v>1941</v>
      </c>
      <c r="H265" s="27" t="s">
        <v>519</v>
      </c>
      <c r="I265" s="19">
        <v>0.74</v>
      </c>
      <c r="J265" s="11">
        <f t="shared" si="23"/>
        <v>0.26</v>
      </c>
      <c r="K265" s="18">
        <v>0.76</v>
      </c>
      <c r="L265" s="11">
        <f t="shared" si="25"/>
        <v>0.24</v>
      </c>
      <c r="M265" s="6">
        <v>26411</v>
      </c>
      <c r="N265" s="19">
        <f t="shared" si="24"/>
        <v>0.32642038783354549</v>
      </c>
      <c r="O265" s="13" t="s">
        <v>546</v>
      </c>
      <c r="Q265" s="1"/>
    </row>
    <row r="266" spans="1:17" ht="26" customHeight="1">
      <c r="A266" s="5" t="s">
        <v>320</v>
      </c>
      <c r="B266" s="3" t="s">
        <v>21</v>
      </c>
      <c r="C266" s="3" t="s">
        <v>47</v>
      </c>
      <c r="D266" s="3" t="s">
        <v>544</v>
      </c>
      <c r="E266" s="4"/>
      <c r="F266" s="6">
        <v>71726</v>
      </c>
      <c r="G266" s="10">
        <v>1083</v>
      </c>
      <c r="H266" s="27" t="s">
        <v>519</v>
      </c>
      <c r="I266" s="19">
        <v>0.87</v>
      </c>
      <c r="J266" s="11">
        <f t="shared" si="23"/>
        <v>0.13</v>
      </c>
      <c r="K266" s="18">
        <v>0.94</v>
      </c>
      <c r="L266" s="11">
        <f t="shared" si="25"/>
        <v>6.0000000000000053E-2</v>
      </c>
      <c r="M266" s="6">
        <v>28979</v>
      </c>
      <c r="N266" s="19">
        <f t="shared" si="24"/>
        <v>0.40402364553997155</v>
      </c>
      <c r="O266" s="13" t="s">
        <v>546</v>
      </c>
      <c r="Q266" s="1"/>
    </row>
    <row r="267" spans="1:17" ht="26" customHeight="1">
      <c r="A267" s="5" t="s">
        <v>321</v>
      </c>
      <c r="B267" s="3" t="s">
        <v>6</v>
      </c>
      <c r="C267" s="3" t="s">
        <v>168</v>
      </c>
      <c r="D267" s="3" t="s">
        <v>543</v>
      </c>
      <c r="E267" s="4">
        <v>30472</v>
      </c>
      <c r="F267" s="6">
        <v>41562</v>
      </c>
      <c r="G267" s="10">
        <v>5765</v>
      </c>
      <c r="H267" s="27" t="s">
        <v>519</v>
      </c>
      <c r="I267" s="19">
        <v>0.59</v>
      </c>
      <c r="J267" s="11">
        <f t="shared" ref="J267:J282" si="26">1-I267</f>
        <v>0.41000000000000003</v>
      </c>
      <c r="K267" s="18">
        <v>0.62</v>
      </c>
      <c r="L267" s="11">
        <f t="shared" si="25"/>
        <v>0.38</v>
      </c>
      <c r="M267" s="6">
        <v>3622</v>
      </c>
      <c r="N267" s="19">
        <f t="shared" si="24"/>
        <v>8.714691304557047E-2</v>
      </c>
      <c r="O267" s="13" t="s">
        <v>546</v>
      </c>
      <c r="Q267" s="1"/>
    </row>
    <row r="268" spans="1:17" ht="26" customHeight="1">
      <c r="A268" s="5" t="s">
        <v>322</v>
      </c>
      <c r="B268" s="3" t="s">
        <v>21</v>
      </c>
      <c r="C268" s="3" t="s">
        <v>65</v>
      </c>
      <c r="D268" s="3" t="s">
        <v>544</v>
      </c>
      <c r="E268" s="4"/>
      <c r="F268" s="6">
        <v>74136</v>
      </c>
      <c r="G268" s="10">
        <v>2117</v>
      </c>
      <c r="H268" s="27" t="s">
        <v>519</v>
      </c>
      <c r="I268" s="19">
        <v>0.71</v>
      </c>
      <c r="J268" s="11">
        <f t="shared" si="26"/>
        <v>0.29000000000000004</v>
      </c>
      <c r="K268" s="18">
        <v>0.29699999999999999</v>
      </c>
      <c r="L268" s="11">
        <f t="shared" si="25"/>
        <v>0.70300000000000007</v>
      </c>
      <c r="M268" s="6">
        <v>22736</v>
      </c>
      <c r="N268" s="19">
        <f t="shared" si="24"/>
        <v>0.30667961584115677</v>
      </c>
      <c r="O268" s="14" t="s">
        <v>538</v>
      </c>
      <c r="Q268" s="1"/>
    </row>
    <row r="269" spans="1:17" ht="26" customHeight="1">
      <c r="A269" s="5" t="s">
        <v>323</v>
      </c>
      <c r="B269" s="3" t="s">
        <v>52</v>
      </c>
      <c r="C269" s="3" t="s">
        <v>51</v>
      </c>
      <c r="D269" s="3" t="s">
        <v>543</v>
      </c>
      <c r="E269" s="4">
        <v>36090</v>
      </c>
      <c r="F269" s="6">
        <v>48690</v>
      </c>
      <c r="G269" s="10">
        <v>31608</v>
      </c>
      <c r="H269" s="27" t="s">
        <v>519</v>
      </c>
      <c r="I269" s="19">
        <v>0.75</v>
      </c>
      <c r="J269" s="11">
        <f t="shared" si="26"/>
        <v>0.25</v>
      </c>
      <c r="K269" s="18">
        <v>0.06</v>
      </c>
      <c r="L269" s="11">
        <f t="shared" si="25"/>
        <v>0.94</v>
      </c>
      <c r="M269" s="6">
        <v>2358</v>
      </c>
      <c r="N269" s="19">
        <f t="shared" si="24"/>
        <v>4.8428835489833642E-2</v>
      </c>
      <c r="O269" s="13" t="s">
        <v>546</v>
      </c>
      <c r="Q269" s="1"/>
    </row>
    <row r="270" spans="1:17" ht="26" customHeight="1">
      <c r="A270" s="5" t="s">
        <v>324</v>
      </c>
      <c r="B270" s="3" t="s">
        <v>52</v>
      </c>
      <c r="C270" s="3" t="s">
        <v>51</v>
      </c>
      <c r="D270" s="3" t="s">
        <v>543</v>
      </c>
      <c r="E270" s="4">
        <v>36050</v>
      </c>
      <c r="F270" s="6">
        <v>48650</v>
      </c>
      <c r="G270" s="10">
        <v>21961</v>
      </c>
      <c r="H270" s="27" t="s">
        <v>519</v>
      </c>
      <c r="I270" s="19">
        <v>0.62</v>
      </c>
      <c r="J270" s="11">
        <f t="shared" si="26"/>
        <v>0.38</v>
      </c>
      <c r="K270" s="18">
        <v>0.02</v>
      </c>
      <c r="L270" s="11">
        <f t="shared" si="25"/>
        <v>0.98</v>
      </c>
      <c r="M270" s="6">
        <v>2431</v>
      </c>
      <c r="N270" s="19">
        <f t="shared" si="24"/>
        <v>4.9969167523124358E-2</v>
      </c>
      <c r="O270" s="13" t="s">
        <v>540</v>
      </c>
      <c r="Q270" s="1"/>
    </row>
    <row r="271" spans="1:17" ht="26" customHeight="1">
      <c r="A271" s="5" t="s">
        <v>325</v>
      </c>
      <c r="B271" s="3" t="s">
        <v>52</v>
      </c>
      <c r="C271" s="3" t="s">
        <v>51</v>
      </c>
      <c r="D271" s="3" t="s">
        <v>543</v>
      </c>
      <c r="E271" s="4">
        <v>34889</v>
      </c>
      <c r="F271" s="6">
        <v>47489</v>
      </c>
      <c r="G271" s="10">
        <v>22713</v>
      </c>
      <c r="H271" s="27" t="s">
        <v>519</v>
      </c>
      <c r="I271" s="19">
        <v>0.91</v>
      </c>
      <c r="J271" s="11">
        <f t="shared" si="26"/>
        <v>8.9999999999999969E-2</v>
      </c>
      <c r="K271" s="18">
        <v>0.04</v>
      </c>
      <c r="L271" s="11">
        <f t="shared" si="25"/>
        <v>0.96</v>
      </c>
      <c r="M271" s="6">
        <v>2961</v>
      </c>
      <c r="N271" s="19">
        <f t="shared" si="24"/>
        <v>6.2351281349365115E-2</v>
      </c>
      <c r="O271" s="13" t="s">
        <v>546</v>
      </c>
      <c r="Q271" s="1"/>
    </row>
    <row r="272" spans="1:17" ht="26" customHeight="1">
      <c r="A272" s="5" t="s">
        <v>326</v>
      </c>
      <c r="B272" s="3" t="s">
        <v>52</v>
      </c>
      <c r="C272" s="3" t="s">
        <v>51</v>
      </c>
      <c r="D272" s="3" t="s">
        <v>544</v>
      </c>
      <c r="E272" s="4"/>
      <c r="F272" s="6">
        <v>86694</v>
      </c>
      <c r="G272" s="10">
        <v>6418</v>
      </c>
      <c r="H272" s="27" t="s">
        <v>520</v>
      </c>
      <c r="I272" s="19">
        <v>0.7</v>
      </c>
      <c r="J272" s="11">
        <f t="shared" si="26"/>
        <v>0.30000000000000004</v>
      </c>
      <c r="K272" s="18">
        <v>0.4</v>
      </c>
      <c r="L272" s="11">
        <f t="shared" si="25"/>
        <v>0.6</v>
      </c>
      <c r="M272" s="6">
        <v>16384</v>
      </c>
      <c r="N272" s="19">
        <f t="shared" si="24"/>
        <v>0.18898655039564444</v>
      </c>
      <c r="O272" s="13" t="s">
        <v>546</v>
      </c>
      <c r="Q272" s="1"/>
    </row>
    <row r="273" spans="1:17" ht="26" customHeight="1">
      <c r="A273" s="5" t="s">
        <v>327</v>
      </c>
      <c r="B273" s="3" t="s">
        <v>6</v>
      </c>
      <c r="C273" s="3" t="s">
        <v>5</v>
      </c>
      <c r="D273" s="3" t="s">
        <v>544</v>
      </c>
      <c r="E273" s="4"/>
      <c r="F273" s="6">
        <v>86688</v>
      </c>
      <c r="G273" s="10">
        <v>1492</v>
      </c>
      <c r="H273" s="27" t="s">
        <v>519</v>
      </c>
      <c r="I273" s="19">
        <v>0.8</v>
      </c>
      <c r="J273" s="11">
        <f t="shared" si="26"/>
        <v>0.19999999999999996</v>
      </c>
      <c r="K273" s="18">
        <v>0.317</v>
      </c>
      <c r="L273" s="11">
        <f t="shared" si="25"/>
        <v>0.68300000000000005</v>
      </c>
      <c r="M273" s="6">
        <v>28454</v>
      </c>
      <c r="N273" s="19">
        <f t="shared" si="24"/>
        <v>0.32823458840900699</v>
      </c>
      <c r="O273" s="13" t="s">
        <v>546</v>
      </c>
      <c r="Q273" s="1"/>
    </row>
    <row r="274" spans="1:17" ht="26" customHeight="1">
      <c r="A274" s="5" t="s">
        <v>328</v>
      </c>
      <c r="B274" s="3" t="s">
        <v>52</v>
      </c>
      <c r="C274" s="3" t="s">
        <v>51</v>
      </c>
      <c r="D274" s="3" t="s">
        <v>544</v>
      </c>
      <c r="E274" s="4"/>
      <c r="F274" s="6">
        <v>90386</v>
      </c>
      <c r="G274" s="10">
        <v>1071</v>
      </c>
      <c r="H274" s="27" t="s">
        <v>520</v>
      </c>
      <c r="I274" s="19">
        <v>1</v>
      </c>
      <c r="J274" s="11">
        <f t="shared" si="26"/>
        <v>0</v>
      </c>
      <c r="K274" s="18">
        <v>0.32</v>
      </c>
      <c r="L274" s="11">
        <f t="shared" si="25"/>
        <v>0.67999999999999994</v>
      </c>
      <c r="M274" s="6">
        <v>18815</v>
      </c>
      <c r="N274" s="19">
        <f t="shared" si="24"/>
        <v>0.20816276857035382</v>
      </c>
      <c r="O274" s="13" t="s">
        <v>546</v>
      </c>
      <c r="Q274" s="1"/>
    </row>
    <row r="275" spans="1:17" ht="26" customHeight="1">
      <c r="A275" s="5" t="s">
        <v>329</v>
      </c>
      <c r="B275" s="3" t="s">
        <v>52</v>
      </c>
      <c r="C275" s="3" t="s">
        <v>145</v>
      </c>
      <c r="D275" s="3" t="s">
        <v>544</v>
      </c>
      <c r="E275" s="4"/>
      <c r="F275" s="6">
        <v>75128</v>
      </c>
      <c r="G275" s="10">
        <v>4171</v>
      </c>
      <c r="H275" s="27" t="s">
        <v>519</v>
      </c>
      <c r="I275" s="19">
        <v>0.78</v>
      </c>
      <c r="J275" s="11">
        <f t="shared" si="26"/>
        <v>0.21999999999999997</v>
      </c>
      <c r="K275" s="18">
        <v>0.12</v>
      </c>
      <c r="L275" s="11">
        <f t="shared" si="25"/>
        <v>0.88</v>
      </c>
      <c r="M275" s="6">
        <v>24224</v>
      </c>
      <c r="N275" s="19">
        <f t="shared" si="24"/>
        <v>0.3224363752529017</v>
      </c>
      <c r="O275" s="13" t="s">
        <v>539</v>
      </c>
      <c r="Q275" s="1"/>
    </row>
    <row r="276" spans="1:17" ht="26" customHeight="1">
      <c r="A276" s="5" t="s">
        <v>330</v>
      </c>
      <c r="B276" s="3" t="s">
        <v>6</v>
      </c>
      <c r="C276" s="3" t="s">
        <v>15</v>
      </c>
      <c r="D276" s="3" t="s">
        <v>544</v>
      </c>
      <c r="E276" s="4"/>
      <c r="F276" s="6">
        <v>60866</v>
      </c>
      <c r="G276" s="10">
        <v>1627</v>
      </c>
      <c r="H276" s="27" t="s">
        <v>519</v>
      </c>
      <c r="I276" s="19">
        <v>0.8</v>
      </c>
      <c r="J276" s="11">
        <f t="shared" si="26"/>
        <v>0.19999999999999996</v>
      </c>
      <c r="K276" s="18">
        <v>0.155</v>
      </c>
      <c r="L276" s="11">
        <f t="shared" si="25"/>
        <v>0.84499999999999997</v>
      </c>
      <c r="M276" s="6">
        <v>20954</v>
      </c>
      <c r="N276" s="19">
        <f t="shared" si="24"/>
        <v>0.34426444977491538</v>
      </c>
      <c r="O276" s="13" t="s">
        <v>539</v>
      </c>
      <c r="Q276" s="1"/>
    </row>
    <row r="277" spans="1:17" ht="26" customHeight="1">
      <c r="A277" s="5" t="s">
        <v>331</v>
      </c>
      <c r="B277" s="3" t="s">
        <v>9</v>
      </c>
      <c r="C277" s="3" t="s">
        <v>43</v>
      </c>
      <c r="D277" s="3" t="s">
        <v>544</v>
      </c>
      <c r="E277" s="4"/>
      <c r="F277" s="6">
        <v>74398</v>
      </c>
      <c r="G277" s="10">
        <v>1593</v>
      </c>
      <c r="H277" s="27" t="s">
        <v>520</v>
      </c>
      <c r="I277" s="19">
        <v>0.9</v>
      </c>
      <c r="J277" s="11">
        <f t="shared" si="26"/>
        <v>9.9999999999999978E-2</v>
      </c>
      <c r="K277" s="18">
        <v>0.92</v>
      </c>
      <c r="L277" s="11">
        <f t="shared" si="25"/>
        <v>7.999999999999996E-2</v>
      </c>
      <c r="M277" s="6">
        <v>26657</v>
      </c>
      <c r="N277" s="19">
        <f t="shared" si="24"/>
        <v>0.35830264254415439</v>
      </c>
      <c r="O277" s="13" t="s">
        <v>546</v>
      </c>
      <c r="Q277" s="1"/>
    </row>
    <row r="278" spans="1:17" ht="26" customHeight="1">
      <c r="A278" s="5" t="s">
        <v>332</v>
      </c>
      <c r="B278" s="3" t="s">
        <v>6</v>
      </c>
      <c r="C278" s="3" t="s">
        <v>5</v>
      </c>
      <c r="D278" s="3" t="s">
        <v>544</v>
      </c>
      <c r="E278" s="4"/>
      <c r="F278" s="6">
        <v>67508</v>
      </c>
      <c r="G278" s="10">
        <v>3254</v>
      </c>
      <c r="H278" s="27" t="s">
        <v>519</v>
      </c>
      <c r="I278" s="19">
        <v>0.76</v>
      </c>
      <c r="J278" s="11">
        <f t="shared" si="26"/>
        <v>0.24</v>
      </c>
      <c r="K278" s="18">
        <v>0.84</v>
      </c>
      <c r="L278" s="11">
        <f t="shared" si="25"/>
        <v>0.16000000000000003</v>
      </c>
      <c r="M278" s="6">
        <v>18821</v>
      </c>
      <c r="N278" s="19">
        <f t="shared" si="24"/>
        <v>0.27879658707116195</v>
      </c>
      <c r="O278" s="13" t="s">
        <v>546</v>
      </c>
      <c r="Q278" s="1"/>
    </row>
    <row r="279" spans="1:17" ht="26" customHeight="1">
      <c r="A279" s="5" t="s">
        <v>333</v>
      </c>
      <c r="B279" s="3" t="s">
        <v>6</v>
      </c>
      <c r="C279" s="3" t="s">
        <v>5</v>
      </c>
      <c r="D279" s="3" t="s">
        <v>544</v>
      </c>
      <c r="E279" s="4"/>
      <c r="F279" s="6">
        <v>88160</v>
      </c>
      <c r="G279" s="10">
        <v>2668</v>
      </c>
      <c r="H279" s="27" t="s">
        <v>520</v>
      </c>
      <c r="I279" s="19">
        <v>0.98</v>
      </c>
      <c r="J279" s="11">
        <f t="shared" si="26"/>
        <v>2.0000000000000018E-2</v>
      </c>
      <c r="K279" s="18">
        <v>0.01</v>
      </c>
      <c r="L279" s="11">
        <f t="shared" si="25"/>
        <v>0.99</v>
      </c>
      <c r="M279" s="6">
        <v>17500</v>
      </c>
      <c r="N279" s="19">
        <f t="shared" si="24"/>
        <v>0.198502722323049</v>
      </c>
      <c r="O279" s="13" t="s">
        <v>546</v>
      </c>
      <c r="Q279" s="1"/>
    </row>
    <row r="280" spans="1:17" ht="26" customHeight="1">
      <c r="A280" s="5" t="s">
        <v>334</v>
      </c>
      <c r="B280" s="3" t="s">
        <v>6</v>
      </c>
      <c r="C280" s="3" t="s">
        <v>15</v>
      </c>
      <c r="D280" s="3" t="s">
        <v>543</v>
      </c>
      <c r="E280" s="4">
        <v>26348</v>
      </c>
      <c r="F280" s="6">
        <v>30456</v>
      </c>
      <c r="G280" s="10">
        <v>6424</v>
      </c>
      <c r="H280" s="27" t="s">
        <v>519</v>
      </c>
      <c r="I280" s="19">
        <v>0.63</v>
      </c>
      <c r="J280" s="11">
        <f t="shared" si="26"/>
        <v>0.37</v>
      </c>
      <c r="K280" s="18">
        <v>0.56000000000000005</v>
      </c>
      <c r="L280" s="11">
        <f t="shared" si="25"/>
        <v>0.43999999999999995</v>
      </c>
      <c r="M280" s="6">
        <v>3489</v>
      </c>
      <c r="N280" s="19">
        <f t="shared" ref="N280:N311" si="27">M280/F280</f>
        <v>0.11455870764381403</v>
      </c>
      <c r="O280" s="13" t="s">
        <v>546</v>
      </c>
      <c r="Q280" s="1"/>
    </row>
    <row r="281" spans="1:17" ht="26" customHeight="1">
      <c r="A281" s="5" t="s">
        <v>335</v>
      </c>
      <c r="B281" s="3" t="s">
        <v>21</v>
      </c>
      <c r="C281" s="3" t="s">
        <v>20</v>
      </c>
      <c r="D281" s="3" t="s">
        <v>544</v>
      </c>
      <c r="E281" s="4"/>
      <c r="F281" s="6">
        <v>91062</v>
      </c>
      <c r="G281" s="10">
        <v>2537</v>
      </c>
      <c r="H281" s="27" t="s">
        <v>520</v>
      </c>
      <c r="I281" s="19">
        <v>1</v>
      </c>
      <c r="J281" s="11">
        <f t="shared" si="26"/>
        <v>0</v>
      </c>
      <c r="K281" s="18">
        <v>0.17</v>
      </c>
      <c r="L281" s="11">
        <f t="shared" si="25"/>
        <v>0.83</v>
      </c>
      <c r="M281" s="6">
        <v>22843</v>
      </c>
      <c r="N281" s="19">
        <f t="shared" si="27"/>
        <v>0.25085106850277833</v>
      </c>
      <c r="O281" s="13" t="s">
        <v>546</v>
      </c>
      <c r="Q281" s="1"/>
    </row>
    <row r="282" spans="1:17" ht="26" customHeight="1">
      <c r="A282" s="5" t="s">
        <v>336</v>
      </c>
      <c r="B282" s="3" t="s">
        <v>52</v>
      </c>
      <c r="C282" s="3" t="s">
        <v>51</v>
      </c>
      <c r="D282" s="3" t="s">
        <v>544</v>
      </c>
      <c r="E282" s="4"/>
      <c r="F282" s="6">
        <v>58536</v>
      </c>
      <c r="G282" s="10">
        <v>488</v>
      </c>
      <c r="H282" s="27" t="s">
        <v>519</v>
      </c>
      <c r="I282" s="19">
        <v>0.91</v>
      </c>
      <c r="J282" s="11">
        <f t="shared" si="26"/>
        <v>8.9999999999999969E-2</v>
      </c>
      <c r="K282" s="18">
        <v>0.55000000000000004</v>
      </c>
      <c r="L282" s="11">
        <f t="shared" si="25"/>
        <v>0.44999999999999996</v>
      </c>
      <c r="M282" s="6">
        <v>5291</v>
      </c>
      <c r="N282" s="19">
        <f t="shared" si="27"/>
        <v>9.0388820554872212E-2</v>
      </c>
      <c r="O282" s="13" t="s">
        <v>546</v>
      </c>
      <c r="Q282" s="1"/>
    </row>
    <row r="283" spans="1:17" ht="26" customHeight="1">
      <c r="A283" s="5" t="s">
        <v>337</v>
      </c>
      <c r="B283" s="3" t="s">
        <v>9</v>
      </c>
      <c r="C283" s="3" t="s">
        <v>219</v>
      </c>
      <c r="D283" s="3" t="s">
        <v>543</v>
      </c>
      <c r="E283" s="4">
        <v>25837</v>
      </c>
      <c r="F283" s="6">
        <v>38315</v>
      </c>
      <c r="G283" s="10">
        <v>8072</v>
      </c>
      <c r="H283" s="27" t="s">
        <v>519</v>
      </c>
      <c r="I283" s="19" t="s">
        <v>521</v>
      </c>
      <c r="J283" s="11" t="s">
        <v>521</v>
      </c>
      <c r="K283" s="18">
        <v>0.52</v>
      </c>
      <c r="L283" s="11">
        <f t="shared" ref="L283:L314" si="28">1-K283</f>
        <v>0.48</v>
      </c>
      <c r="M283" s="6">
        <v>1459</v>
      </c>
      <c r="N283" s="19">
        <f t="shared" si="27"/>
        <v>3.8079081299752057E-2</v>
      </c>
      <c r="O283" s="13" t="s">
        <v>546</v>
      </c>
      <c r="Q283" s="1"/>
    </row>
    <row r="284" spans="1:17" ht="26" customHeight="1">
      <c r="A284" s="5" t="s">
        <v>338</v>
      </c>
      <c r="B284" s="3" t="s">
        <v>26</v>
      </c>
      <c r="C284" s="3" t="s">
        <v>33</v>
      </c>
      <c r="D284" s="3" t="s">
        <v>544</v>
      </c>
      <c r="E284" s="4"/>
      <c r="F284" s="6">
        <v>89602</v>
      </c>
      <c r="G284" s="10">
        <v>7145</v>
      </c>
      <c r="H284" s="27" t="s">
        <v>520</v>
      </c>
      <c r="I284" s="19">
        <v>0.88</v>
      </c>
      <c r="J284" s="11">
        <f t="shared" ref="J284:J305" si="29">1-I284</f>
        <v>0.12</v>
      </c>
      <c r="K284" s="18">
        <v>0.53</v>
      </c>
      <c r="L284" s="11">
        <f t="shared" si="28"/>
        <v>0.47</v>
      </c>
      <c r="M284" s="6">
        <v>29414</v>
      </c>
      <c r="N284" s="19">
        <f t="shared" si="27"/>
        <v>0.32827392245708803</v>
      </c>
      <c r="O284" s="13" t="s">
        <v>546</v>
      </c>
      <c r="Q284" s="1"/>
    </row>
    <row r="285" spans="1:17" ht="26" customHeight="1">
      <c r="A285" s="5" t="s">
        <v>339</v>
      </c>
      <c r="B285" s="3" t="s">
        <v>26</v>
      </c>
      <c r="C285" s="3" t="s">
        <v>33</v>
      </c>
      <c r="D285" s="3" t="s">
        <v>544</v>
      </c>
      <c r="E285" s="4"/>
      <c r="F285" s="6">
        <v>71865</v>
      </c>
      <c r="G285" s="10">
        <v>1423</v>
      </c>
      <c r="H285" s="27" t="s">
        <v>519</v>
      </c>
      <c r="I285" s="19">
        <v>0.87</v>
      </c>
      <c r="J285" s="11">
        <f t="shared" si="29"/>
        <v>0.13</v>
      </c>
      <c r="K285" s="18">
        <v>1</v>
      </c>
      <c r="L285" s="11">
        <f t="shared" si="28"/>
        <v>0</v>
      </c>
      <c r="M285" s="6">
        <v>28410</v>
      </c>
      <c r="N285" s="19">
        <f t="shared" si="27"/>
        <v>0.39532456689626383</v>
      </c>
      <c r="O285" s="13" t="s">
        <v>546</v>
      </c>
      <c r="Q285" s="1"/>
    </row>
    <row r="286" spans="1:17" ht="26" customHeight="1">
      <c r="A286" s="5" t="s">
        <v>340</v>
      </c>
      <c r="B286" s="3" t="s">
        <v>9</v>
      </c>
      <c r="C286" s="3" t="s">
        <v>8</v>
      </c>
      <c r="D286" s="3" t="s">
        <v>544</v>
      </c>
      <c r="E286" s="4"/>
      <c r="F286" s="6">
        <v>54642</v>
      </c>
      <c r="G286" s="10">
        <v>2292</v>
      </c>
      <c r="H286" s="27" t="s">
        <v>519</v>
      </c>
      <c r="I286" s="19">
        <v>0.35</v>
      </c>
      <c r="J286" s="11">
        <f t="shared" si="29"/>
        <v>0.65</v>
      </c>
      <c r="K286" s="18">
        <v>0.17</v>
      </c>
      <c r="L286" s="11">
        <f t="shared" si="28"/>
        <v>0.83</v>
      </c>
      <c r="M286" s="6">
        <v>32356</v>
      </c>
      <c r="N286" s="19">
        <f t="shared" si="27"/>
        <v>0.59214523626514404</v>
      </c>
      <c r="O286" s="13" t="s">
        <v>546</v>
      </c>
      <c r="Q286" s="1"/>
    </row>
    <row r="287" spans="1:17" ht="26" customHeight="1">
      <c r="A287" s="5" t="s">
        <v>341</v>
      </c>
      <c r="B287" s="3" t="s">
        <v>21</v>
      </c>
      <c r="C287" s="3" t="s">
        <v>20</v>
      </c>
      <c r="D287" s="3" t="s">
        <v>544</v>
      </c>
      <c r="E287" s="4"/>
      <c r="F287" s="6">
        <v>63388</v>
      </c>
      <c r="G287" s="10">
        <v>1756</v>
      </c>
      <c r="H287" s="27" t="s">
        <v>519</v>
      </c>
      <c r="I287" s="19">
        <v>0.76</v>
      </c>
      <c r="J287" s="11">
        <f t="shared" si="29"/>
        <v>0.24</v>
      </c>
      <c r="K287" s="18">
        <v>0.96</v>
      </c>
      <c r="L287" s="11">
        <f t="shared" si="28"/>
        <v>4.0000000000000036E-2</v>
      </c>
      <c r="M287" s="6">
        <v>25393</v>
      </c>
      <c r="N287" s="19">
        <f t="shared" si="27"/>
        <v>0.40059632738057677</v>
      </c>
      <c r="O287" s="13" t="s">
        <v>546</v>
      </c>
      <c r="Q287" s="1"/>
    </row>
    <row r="288" spans="1:17" ht="26" customHeight="1">
      <c r="A288" s="5" t="s">
        <v>342</v>
      </c>
      <c r="B288" s="3" t="s">
        <v>80</v>
      </c>
      <c r="C288" s="3" t="s">
        <v>79</v>
      </c>
      <c r="D288" s="3" t="s">
        <v>543</v>
      </c>
      <c r="E288" s="4">
        <v>24841</v>
      </c>
      <c r="F288" s="6"/>
      <c r="G288" s="10">
        <v>4045</v>
      </c>
      <c r="H288" s="27" t="s">
        <v>519</v>
      </c>
      <c r="I288" s="19">
        <v>0.73</v>
      </c>
      <c r="J288" s="11">
        <f t="shared" si="29"/>
        <v>0.27</v>
      </c>
      <c r="K288" s="18">
        <v>0.21</v>
      </c>
      <c r="L288" s="11">
        <f t="shared" si="28"/>
        <v>0.79</v>
      </c>
      <c r="M288" s="6">
        <v>2407</v>
      </c>
      <c r="N288" s="19" t="e">
        <f t="shared" si="27"/>
        <v>#DIV/0!</v>
      </c>
      <c r="O288" s="13" t="s">
        <v>546</v>
      </c>
      <c r="Q288" s="1"/>
    </row>
    <row r="289" spans="1:17" ht="26" customHeight="1">
      <c r="A289" s="5" t="s">
        <v>343</v>
      </c>
      <c r="B289" s="3" t="s">
        <v>80</v>
      </c>
      <c r="C289" s="3" t="s">
        <v>79</v>
      </c>
      <c r="D289" s="3" t="s">
        <v>544</v>
      </c>
      <c r="E289" s="4"/>
      <c r="F289" s="6">
        <v>58848</v>
      </c>
      <c r="G289" s="10">
        <v>2531</v>
      </c>
      <c r="H289" s="27" t="s">
        <v>519</v>
      </c>
      <c r="I289" s="19">
        <v>0.75</v>
      </c>
      <c r="J289" s="11">
        <f t="shared" si="29"/>
        <v>0.25</v>
      </c>
      <c r="K289" s="18">
        <v>0.99</v>
      </c>
      <c r="L289" s="11">
        <f t="shared" si="28"/>
        <v>1.0000000000000009E-2</v>
      </c>
      <c r="M289" s="6">
        <v>16679</v>
      </c>
      <c r="N289" s="19">
        <f t="shared" si="27"/>
        <v>0.28342509516041325</v>
      </c>
      <c r="O289" s="13" t="s">
        <v>546</v>
      </c>
      <c r="Q289" s="1"/>
    </row>
    <row r="290" spans="1:17" ht="26" customHeight="1">
      <c r="A290" s="5" t="s">
        <v>344</v>
      </c>
      <c r="B290" s="3" t="s">
        <v>6</v>
      </c>
      <c r="C290" s="3" t="s">
        <v>168</v>
      </c>
      <c r="D290" s="3" t="s">
        <v>544</v>
      </c>
      <c r="E290" s="4"/>
      <c r="F290" s="6">
        <v>57914</v>
      </c>
      <c r="G290" s="10">
        <v>462</v>
      </c>
      <c r="H290" s="27" t="s">
        <v>520</v>
      </c>
      <c r="I290" s="19">
        <v>0.8</v>
      </c>
      <c r="J290" s="11">
        <f t="shared" si="29"/>
        <v>0.19999999999999996</v>
      </c>
      <c r="K290" s="18">
        <v>0.86</v>
      </c>
      <c r="L290" s="11">
        <f t="shared" si="28"/>
        <v>0.14000000000000001</v>
      </c>
      <c r="M290" s="6">
        <v>14690</v>
      </c>
      <c r="N290" s="19">
        <f t="shared" si="27"/>
        <v>0.25365196670925855</v>
      </c>
      <c r="O290" s="13" t="s">
        <v>546</v>
      </c>
      <c r="Q290" s="1"/>
    </row>
    <row r="291" spans="1:17" ht="26" customHeight="1">
      <c r="A291" s="5" t="s">
        <v>345</v>
      </c>
      <c r="B291" s="3" t="s">
        <v>26</v>
      </c>
      <c r="C291" s="3" t="s">
        <v>25</v>
      </c>
      <c r="D291" s="3" t="s">
        <v>544</v>
      </c>
      <c r="E291" s="4"/>
      <c r="F291" s="6">
        <v>58018</v>
      </c>
      <c r="G291" s="10">
        <v>354</v>
      </c>
      <c r="H291" s="27" t="s">
        <v>520</v>
      </c>
      <c r="I291" s="19">
        <v>0.84</v>
      </c>
      <c r="J291" s="11">
        <f t="shared" si="29"/>
        <v>0.16000000000000003</v>
      </c>
      <c r="K291" s="18">
        <v>0.95</v>
      </c>
      <c r="L291" s="11">
        <f t="shared" si="28"/>
        <v>5.0000000000000044E-2</v>
      </c>
      <c r="M291" s="6">
        <v>20284</v>
      </c>
      <c r="N291" s="19">
        <f t="shared" si="27"/>
        <v>0.34961563652659522</v>
      </c>
      <c r="O291" s="13" t="s">
        <v>546</v>
      </c>
      <c r="Q291" s="1"/>
    </row>
    <row r="292" spans="1:17" ht="26" customHeight="1">
      <c r="A292" s="5" t="s">
        <v>346</v>
      </c>
      <c r="B292" s="3" t="s">
        <v>6</v>
      </c>
      <c r="C292" s="3" t="s">
        <v>5</v>
      </c>
      <c r="D292" s="3" t="s">
        <v>544</v>
      </c>
      <c r="E292" s="4"/>
      <c r="F292" s="6">
        <v>77492</v>
      </c>
      <c r="G292" s="10">
        <v>15652</v>
      </c>
      <c r="H292" s="27" t="s">
        <v>519</v>
      </c>
      <c r="I292" s="19">
        <v>0.69</v>
      </c>
      <c r="J292" s="11">
        <f t="shared" si="29"/>
        <v>0.31000000000000005</v>
      </c>
      <c r="K292" s="18">
        <v>8.6999999999999994E-2</v>
      </c>
      <c r="L292" s="11">
        <f t="shared" si="28"/>
        <v>0.91300000000000003</v>
      </c>
      <c r="M292" s="6">
        <v>25564</v>
      </c>
      <c r="N292" s="19">
        <f t="shared" si="27"/>
        <v>0.32989211789604089</v>
      </c>
      <c r="O292" s="13" t="s">
        <v>539</v>
      </c>
      <c r="Q292" s="1"/>
    </row>
    <row r="293" spans="1:17" ht="26" customHeight="1">
      <c r="A293" s="5" t="s">
        <v>347</v>
      </c>
      <c r="B293" s="3" t="s">
        <v>6</v>
      </c>
      <c r="C293" s="3" t="s">
        <v>5</v>
      </c>
      <c r="D293" s="3" t="s">
        <v>544</v>
      </c>
      <c r="E293" s="4"/>
      <c r="F293" s="6">
        <v>84550</v>
      </c>
      <c r="G293" s="10">
        <v>1916</v>
      </c>
      <c r="H293" s="27" t="s">
        <v>520</v>
      </c>
      <c r="I293" s="19">
        <v>0.89</v>
      </c>
      <c r="J293" s="11">
        <f t="shared" si="29"/>
        <v>0.10999999999999999</v>
      </c>
      <c r="K293" s="18">
        <v>0.92</v>
      </c>
      <c r="L293" s="11">
        <f t="shared" si="28"/>
        <v>7.999999999999996E-2</v>
      </c>
      <c r="M293" s="6">
        <v>33203</v>
      </c>
      <c r="N293" s="19">
        <f t="shared" si="27"/>
        <v>0.39270254287403905</v>
      </c>
      <c r="O293" s="13" t="s">
        <v>546</v>
      </c>
      <c r="Q293" s="1"/>
    </row>
    <row r="294" spans="1:17" ht="26" customHeight="1">
      <c r="A294" s="5" t="s">
        <v>348</v>
      </c>
      <c r="B294" s="3" t="s">
        <v>6</v>
      </c>
      <c r="C294" s="3" t="s">
        <v>168</v>
      </c>
      <c r="D294" s="3" t="s">
        <v>543</v>
      </c>
      <c r="E294" s="4">
        <v>34172</v>
      </c>
      <c r="F294" s="6">
        <v>50248</v>
      </c>
      <c r="G294" s="10">
        <v>1567</v>
      </c>
      <c r="H294" s="27" t="s">
        <v>519</v>
      </c>
      <c r="I294" s="19">
        <v>0.77</v>
      </c>
      <c r="J294" s="11">
        <f t="shared" si="29"/>
        <v>0.22999999999999998</v>
      </c>
      <c r="K294" s="18">
        <v>0.82</v>
      </c>
      <c r="L294" s="11">
        <f t="shared" si="28"/>
        <v>0.18000000000000005</v>
      </c>
      <c r="M294" s="6">
        <v>5060</v>
      </c>
      <c r="N294" s="19">
        <f t="shared" si="27"/>
        <v>0.10070052539404553</v>
      </c>
      <c r="O294" s="13" t="s">
        <v>546</v>
      </c>
      <c r="Q294" s="1"/>
    </row>
    <row r="295" spans="1:17" ht="26" customHeight="1">
      <c r="A295" s="5" t="s">
        <v>349</v>
      </c>
      <c r="B295" s="3" t="s">
        <v>26</v>
      </c>
      <c r="C295" s="3" t="s">
        <v>33</v>
      </c>
      <c r="D295" s="3" t="s">
        <v>544</v>
      </c>
      <c r="E295" s="4"/>
      <c r="F295" s="6">
        <v>54728</v>
      </c>
      <c r="G295" s="10">
        <v>1835</v>
      </c>
      <c r="H295" s="27" t="s">
        <v>519</v>
      </c>
      <c r="I295" s="19">
        <v>0.71</v>
      </c>
      <c r="J295" s="11">
        <f t="shared" si="29"/>
        <v>0.29000000000000004</v>
      </c>
      <c r="K295" s="18">
        <v>0.7</v>
      </c>
      <c r="L295" s="11">
        <f t="shared" si="28"/>
        <v>0.30000000000000004</v>
      </c>
      <c r="M295" s="6">
        <v>23842</v>
      </c>
      <c r="N295" s="19">
        <f t="shared" si="27"/>
        <v>0.43564537348340887</v>
      </c>
      <c r="O295" s="13" t="s">
        <v>546</v>
      </c>
      <c r="Q295" s="1"/>
    </row>
    <row r="296" spans="1:17" ht="26" customHeight="1">
      <c r="A296" s="5" t="s">
        <v>350</v>
      </c>
      <c r="B296" s="3" t="s">
        <v>12</v>
      </c>
      <c r="C296" s="3" t="s">
        <v>45</v>
      </c>
      <c r="D296" s="3" t="s">
        <v>544</v>
      </c>
      <c r="E296" s="4"/>
      <c r="F296" s="6">
        <v>61642</v>
      </c>
      <c r="G296" s="10">
        <v>1779</v>
      </c>
      <c r="H296" s="27" t="s">
        <v>519</v>
      </c>
      <c r="I296" s="19">
        <v>0.87</v>
      </c>
      <c r="J296" s="11">
        <f t="shared" si="29"/>
        <v>0.13</v>
      </c>
      <c r="K296" s="18">
        <v>0.92</v>
      </c>
      <c r="L296" s="11">
        <f t="shared" si="28"/>
        <v>7.999999999999996E-2</v>
      </c>
      <c r="M296" s="6">
        <v>22841</v>
      </c>
      <c r="N296" s="19">
        <f t="shared" si="27"/>
        <v>0.37054281171928233</v>
      </c>
      <c r="O296" s="13" t="s">
        <v>546</v>
      </c>
      <c r="Q296" s="1"/>
    </row>
    <row r="297" spans="1:17" ht="26" customHeight="1">
      <c r="A297" s="5" t="s">
        <v>351</v>
      </c>
      <c r="B297" s="3" t="s">
        <v>80</v>
      </c>
      <c r="C297" s="3" t="s">
        <v>79</v>
      </c>
      <c r="D297" s="3" t="s">
        <v>544</v>
      </c>
      <c r="E297" s="4"/>
      <c r="F297" s="6">
        <v>75290</v>
      </c>
      <c r="G297" s="10">
        <v>3066</v>
      </c>
      <c r="H297" s="27" t="s">
        <v>520</v>
      </c>
      <c r="I297" s="19">
        <v>0.99</v>
      </c>
      <c r="J297" s="11">
        <f t="shared" si="29"/>
        <v>1.0000000000000009E-2</v>
      </c>
      <c r="K297" s="18">
        <v>0.97</v>
      </c>
      <c r="L297" s="11">
        <f t="shared" si="28"/>
        <v>3.0000000000000027E-2</v>
      </c>
      <c r="M297" s="6">
        <v>28991</v>
      </c>
      <c r="N297" s="19">
        <f t="shared" si="27"/>
        <v>0.38505777659715767</v>
      </c>
      <c r="O297" s="13" t="s">
        <v>546</v>
      </c>
      <c r="Q297" s="1"/>
    </row>
    <row r="298" spans="1:17" ht="26" customHeight="1">
      <c r="A298" s="5" t="s">
        <v>352</v>
      </c>
      <c r="B298" s="3" t="s">
        <v>52</v>
      </c>
      <c r="C298" s="3" t="s">
        <v>51</v>
      </c>
      <c r="D298" s="3" t="s">
        <v>544</v>
      </c>
      <c r="E298" s="4"/>
      <c r="F298" s="6">
        <v>92892</v>
      </c>
      <c r="G298" s="10">
        <v>7841</v>
      </c>
      <c r="H298" s="27" t="s">
        <v>520</v>
      </c>
      <c r="I298" s="19">
        <v>1</v>
      </c>
      <c r="J298" s="11">
        <f t="shared" si="29"/>
        <v>0</v>
      </c>
      <c r="K298" s="18">
        <v>0.01</v>
      </c>
      <c r="L298" s="11">
        <f t="shared" si="28"/>
        <v>0.99</v>
      </c>
      <c r="M298" s="6">
        <v>7017</v>
      </c>
      <c r="N298" s="19">
        <f t="shared" si="27"/>
        <v>7.553933600310038E-2</v>
      </c>
      <c r="O298" s="13" t="s">
        <v>546</v>
      </c>
      <c r="Q298" s="1"/>
    </row>
    <row r="299" spans="1:17" ht="26" customHeight="1">
      <c r="A299" s="5" t="s">
        <v>353</v>
      </c>
      <c r="B299" s="3" t="s">
        <v>9</v>
      </c>
      <c r="C299" s="3" t="s">
        <v>38</v>
      </c>
      <c r="D299" s="3" t="s">
        <v>544</v>
      </c>
      <c r="E299" s="4"/>
      <c r="F299" s="6">
        <v>77837</v>
      </c>
      <c r="G299" s="10">
        <v>2271</v>
      </c>
      <c r="H299" s="27" t="s">
        <v>519</v>
      </c>
      <c r="I299" s="19">
        <v>0.89</v>
      </c>
      <c r="J299" s="11">
        <f t="shared" si="29"/>
        <v>0.10999999999999999</v>
      </c>
      <c r="K299" s="18">
        <v>0.98</v>
      </c>
      <c r="L299" s="11">
        <f t="shared" si="28"/>
        <v>2.0000000000000018E-2</v>
      </c>
      <c r="M299" s="6">
        <v>33670</v>
      </c>
      <c r="N299" s="19">
        <f t="shared" si="27"/>
        <v>0.43257062836440252</v>
      </c>
      <c r="O299" s="13" t="s">
        <v>546</v>
      </c>
      <c r="Q299" s="1"/>
    </row>
    <row r="300" spans="1:17" ht="26" customHeight="1">
      <c r="A300" s="5" t="s">
        <v>354</v>
      </c>
      <c r="B300" s="3" t="s">
        <v>6</v>
      </c>
      <c r="C300" s="3" t="s">
        <v>129</v>
      </c>
      <c r="D300" s="3" t="s">
        <v>544</v>
      </c>
      <c r="E300" s="4"/>
      <c r="F300" s="6">
        <v>84836</v>
      </c>
      <c r="G300" s="10">
        <v>4063</v>
      </c>
      <c r="H300" s="27" t="s">
        <v>520</v>
      </c>
      <c r="I300" s="19">
        <v>0.68</v>
      </c>
      <c r="J300" s="11">
        <f t="shared" si="29"/>
        <v>0.31999999999999995</v>
      </c>
      <c r="K300" s="18">
        <v>0.91</v>
      </c>
      <c r="L300" s="11">
        <f t="shared" si="28"/>
        <v>8.9999999999999969E-2</v>
      </c>
      <c r="M300" s="6">
        <v>23947</v>
      </c>
      <c r="N300" s="19">
        <f t="shared" si="27"/>
        <v>0.28227403460794948</v>
      </c>
      <c r="O300" s="13" t="s">
        <v>546</v>
      </c>
      <c r="Q300" s="1"/>
    </row>
    <row r="301" spans="1:17" ht="26" customHeight="1">
      <c r="A301" s="5" t="s">
        <v>355</v>
      </c>
      <c r="B301" s="3" t="s">
        <v>21</v>
      </c>
      <c r="C301" s="3" t="s">
        <v>20</v>
      </c>
      <c r="D301" s="3" t="s">
        <v>544</v>
      </c>
      <c r="E301" s="4"/>
      <c r="F301" s="6">
        <v>77778</v>
      </c>
      <c r="G301" s="10">
        <v>2500</v>
      </c>
      <c r="H301" s="27" t="s">
        <v>519</v>
      </c>
      <c r="I301" s="19">
        <v>0.9</v>
      </c>
      <c r="J301" s="11">
        <f t="shared" si="29"/>
        <v>9.9999999999999978E-2</v>
      </c>
      <c r="K301" s="18">
        <v>0.34899999999999998</v>
      </c>
      <c r="L301" s="11">
        <f t="shared" si="28"/>
        <v>0.65100000000000002</v>
      </c>
      <c r="M301" s="6">
        <v>20340</v>
      </c>
      <c r="N301" s="19">
        <f t="shared" si="27"/>
        <v>0.26151353853274706</v>
      </c>
      <c r="O301" s="13" t="s">
        <v>540</v>
      </c>
      <c r="Q301" s="1"/>
    </row>
    <row r="302" spans="1:17" ht="26" customHeight="1">
      <c r="A302" s="5" t="s">
        <v>356</v>
      </c>
      <c r="B302" s="3" t="s">
        <v>21</v>
      </c>
      <c r="C302" s="3" t="s">
        <v>20</v>
      </c>
      <c r="D302" s="3" t="s">
        <v>544</v>
      </c>
      <c r="E302" s="4"/>
      <c r="F302" s="6">
        <v>72930</v>
      </c>
      <c r="G302" s="10">
        <v>4566</v>
      </c>
      <c r="H302" s="27" t="s">
        <v>519</v>
      </c>
      <c r="I302" s="19">
        <v>0.74</v>
      </c>
      <c r="J302" s="11">
        <f t="shared" si="29"/>
        <v>0.26</v>
      </c>
      <c r="K302" s="18">
        <v>0.25700000000000001</v>
      </c>
      <c r="L302" s="11">
        <f t="shared" si="28"/>
        <v>0.74299999999999999</v>
      </c>
      <c r="M302" s="6">
        <v>18003</v>
      </c>
      <c r="N302" s="19">
        <f t="shared" si="27"/>
        <v>0.24685314685314685</v>
      </c>
      <c r="O302" s="13" t="s">
        <v>538</v>
      </c>
      <c r="Q302" s="1"/>
    </row>
    <row r="303" spans="1:17" ht="26" customHeight="1">
      <c r="A303" s="5" t="s">
        <v>308</v>
      </c>
      <c r="B303" s="3" t="s">
        <v>6</v>
      </c>
      <c r="C303" s="3" t="s">
        <v>5</v>
      </c>
      <c r="D303" s="3" t="s">
        <v>543</v>
      </c>
      <c r="E303" s="4">
        <v>31376</v>
      </c>
      <c r="F303" s="6">
        <v>51256</v>
      </c>
      <c r="G303" s="10">
        <v>14318</v>
      </c>
      <c r="H303" s="27" t="s">
        <v>519</v>
      </c>
      <c r="I303" s="19">
        <v>0.74</v>
      </c>
      <c r="J303" s="11">
        <f t="shared" si="29"/>
        <v>0.26</v>
      </c>
      <c r="K303" s="18">
        <v>0.21</v>
      </c>
      <c r="L303" s="11">
        <f t="shared" si="28"/>
        <v>0.79</v>
      </c>
      <c r="M303" s="6">
        <v>7395</v>
      </c>
      <c r="N303" s="19">
        <f t="shared" si="27"/>
        <v>0.144275792102388</v>
      </c>
      <c r="O303" s="13" t="s">
        <v>546</v>
      </c>
      <c r="Q303" s="1"/>
    </row>
    <row r="304" spans="1:17" ht="26" customHeight="1">
      <c r="A304" s="5" t="s">
        <v>309</v>
      </c>
      <c r="B304" s="3" t="s">
        <v>6</v>
      </c>
      <c r="C304" s="3" t="s">
        <v>5</v>
      </c>
      <c r="D304" s="3" t="s">
        <v>543</v>
      </c>
      <c r="E304" s="4">
        <v>28447</v>
      </c>
      <c r="F304" s="6">
        <v>39567</v>
      </c>
      <c r="G304" s="10">
        <v>18902</v>
      </c>
      <c r="H304" s="27" t="s">
        <v>519</v>
      </c>
      <c r="I304" s="19">
        <v>0.55000000000000004</v>
      </c>
      <c r="J304" s="11">
        <f t="shared" si="29"/>
        <v>0.44999999999999996</v>
      </c>
      <c r="K304" s="18">
        <v>0.12</v>
      </c>
      <c r="L304" s="11">
        <f t="shared" si="28"/>
        <v>0.88</v>
      </c>
      <c r="M304" s="6">
        <v>4486</v>
      </c>
      <c r="N304" s="19">
        <f t="shared" si="27"/>
        <v>0.11337730937397326</v>
      </c>
      <c r="O304" s="13" t="s">
        <v>546</v>
      </c>
      <c r="Q304" s="1"/>
    </row>
    <row r="305" spans="1:17" ht="26" customHeight="1">
      <c r="A305" s="5" t="s">
        <v>310</v>
      </c>
      <c r="B305" s="3" t="s">
        <v>6</v>
      </c>
      <c r="C305" s="3" t="s">
        <v>5</v>
      </c>
      <c r="D305" s="3" t="s">
        <v>543</v>
      </c>
      <c r="E305" s="4">
        <v>28711</v>
      </c>
      <c r="F305" s="6">
        <v>39281</v>
      </c>
      <c r="G305" s="10">
        <v>3713</v>
      </c>
      <c r="H305" s="27" t="s">
        <v>519</v>
      </c>
      <c r="I305" s="19">
        <v>0.68</v>
      </c>
      <c r="J305" s="11">
        <f t="shared" si="29"/>
        <v>0.31999999999999995</v>
      </c>
      <c r="K305" s="18">
        <v>0.33</v>
      </c>
      <c r="L305" s="11">
        <f t="shared" si="28"/>
        <v>0.66999999999999993</v>
      </c>
      <c r="M305" s="6">
        <v>2527</v>
      </c>
      <c r="N305" s="19">
        <f t="shared" si="27"/>
        <v>6.4331356126371531E-2</v>
      </c>
      <c r="O305" s="13" t="s">
        <v>546</v>
      </c>
      <c r="Q305" s="1"/>
    </row>
    <row r="306" spans="1:17" ht="26" customHeight="1">
      <c r="A306" s="5" t="s">
        <v>311</v>
      </c>
      <c r="B306" s="3" t="s">
        <v>6</v>
      </c>
      <c r="C306" s="3" t="s">
        <v>5</v>
      </c>
      <c r="D306" s="3" t="s">
        <v>543</v>
      </c>
      <c r="E306" s="4">
        <v>30503</v>
      </c>
      <c r="F306" s="6">
        <v>41073</v>
      </c>
      <c r="G306" s="10">
        <v>1242</v>
      </c>
      <c r="H306" s="27" t="s">
        <v>519</v>
      </c>
      <c r="I306" s="19" t="s">
        <v>521</v>
      </c>
      <c r="J306" s="11" t="s">
        <v>521</v>
      </c>
      <c r="K306" s="18">
        <v>0.13900000000000001</v>
      </c>
      <c r="L306" s="11">
        <f t="shared" si="28"/>
        <v>0.86099999999999999</v>
      </c>
      <c r="M306" s="6">
        <v>2971</v>
      </c>
      <c r="N306" s="19">
        <f t="shared" si="27"/>
        <v>7.2334623718744676E-2</v>
      </c>
      <c r="O306" s="13" t="s">
        <v>538</v>
      </c>
      <c r="Q306" s="1"/>
    </row>
    <row r="307" spans="1:17" ht="26" customHeight="1">
      <c r="A307" s="5" t="s">
        <v>312</v>
      </c>
      <c r="B307" s="3" t="s">
        <v>6</v>
      </c>
      <c r="C307" s="3" t="s">
        <v>5</v>
      </c>
      <c r="D307" s="3" t="s">
        <v>543</v>
      </c>
      <c r="E307" s="4">
        <v>30079</v>
      </c>
      <c r="F307" s="6">
        <v>40329</v>
      </c>
      <c r="G307" s="10">
        <v>2971</v>
      </c>
      <c r="H307" s="27" t="s">
        <v>519</v>
      </c>
      <c r="I307" s="19">
        <v>0.52</v>
      </c>
      <c r="J307" s="11">
        <f t="shared" ref="J307:J325" si="30">1-I307</f>
        <v>0.48</v>
      </c>
      <c r="K307" s="18">
        <v>0.109</v>
      </c>
      <c r="L307" s="11">
        <f t="shared" si="28"/>
        <v>0.89100000000000001</v>
      </c>
      <c r="M307" s="6">
        <v>3326</v>
      </c>
      <c r="N307" s="19">
        <f t="shared" si="27"/>
        <v>8.2471670510054801E-2</v>
      </c>
      <c r="O307" s="14" t="s">
        <v>539</v>
      </c>
      <c r="Q307" s="1"/>
    </row>
    <row r="308" spans="1:17" ht="26" customHeight="1">
      <c r="A308" s="5" t="s">
        <v>313</v>
      </c>
      <c r="B308" s="3" t="s">
        <v>6</v>
      </c>
      <c r="C308" s="3" t="s">
        <v>5</v>
      </c>
      <c r="D308" s="3" t="s">
        <v>543</v>
      </c>
      <c r="E308" s="4">
        <v>33275</v>
      </c>
      <c r="F308" s="6">
        <v>55085</v>
      </c>
      <c r="G308" s="10">
        <v>16388</v>
      </c>
      <c r="H308" s="27" t="s">
        <v>519</v>
      </c>
      <c r="I308" s="19">
        <v>0.56000000000000005</v>
      </c>
      <c r="J308" s="11">
        <f t="shared" si="30"/>
        <v>0.43999999999999995</v>
      </c>
      <c r="K308" s="18">
        <v>0.41</v>
      </c>
      <c r="L308" s="11">
        <f t="shared" si="28"/>
        <v>0.59000000000000008</v>
      </c>
      <c r="M308" s="6">
        <v>3756</v>
      </c>
      <c r="N308" s="19">
        <f t="shared" si="27"/>
        <v>6.8185531451393305E-2</v>
      </c>
      <c r="O308" s="13" t="s">
        <v>546</v>
      </c>
      <c r="Q308" s="1"/>
    </row>
    <row r="309" spans="1:17" ht="26" customHeight="1">
      <c r="A309" s="5" t="s">
        <v>357</v>
      </c>
      <c r="B309" s="3" t="s">
        <v>6</v>
      </c>
      <c r="C309" s="3" t="s">
        <v>15</v>
      </c>
      <c r="D309" s="3" t="s">
        <v>544</v>
      </c>
      <c r="E309" s="4"/>
      <c r="F309" s="6">
        <v>79000</v>
      </c>
      <c r="G309" s="10">
        <v>2142</v>
      </c>
      <c r="H309" s="27" t="s">
        <v>519</v>
      </c>
      <c r="I309" s="19">
        <v>0.86</v>
      </c>
      <c r="J309" s="11">
        <f t="shared" si="30"/>
        <v>0.14000000000000001</v>
      </c>
      <c r="K309" s="18">
        <v>0.96</v>
      </c>
      <c r="L309" s="11">
        <f t="shared" si="28"/>
        <v>4.0000000000000036E-2</v>
      </c>
      <c r="M309" s="6">
        <v>39491</v>
      </c>
      <c r="N309" s="19">
        <f t="shared" si="27"/>
        <v>0.49988607594936707</v>
      </c>
      <c r="O309" s="13" t="s">
        <v>546</v>
      </c>
      <c r="Q309" s="1"/>
    </row>
    <row r="310" spans="1:17" ht="26" customHeight="1">
      <c r="A310" s="5" t="s">
        <v>358</v>
      </c>
      <c r="B310" s="3" t="s">
        <v>6</v>
      </c>
      <c r="C310" s="3" t="s">
        <v>15</v>
      </c>
      <c r="D310" s="3" t="s">
        <v>544</v>
      </c>
      <c r="E310" s="4"/>
      <c r="F310" s="6">
        <v>88696</v>
      </c>
      <c r="G310" s="10">
        <v>1612</v>
      </c>
      <c r="H310" s="27" t="s">
        <v>520</v>
      </c>
      <c r="I310" s="19">
        <v>1</v>
      </c>
      <c r="J310" s="11">
        <f t="shared" si="30"/>
        <v>0</v>
      </c>
      <c r="K310" s="18">
        <v>0.03</v>
      </c>
      <c r="L310" s="11">
        <f t="shared" si="28"/>
        <v>0.97</v>
      </c>
      <c r="M310" s="6">
        <v>62424</v>
      </c>
      <c r="N310" s="19">
        <f t="shared" si="27"/>
        <v>0.70379724001082344</v>
      </c>
      <c r="O310" s="13" t="s">
        <v>546</v>
      </c>
      <c r="Q310" s="1"/>
    </row>
    <row r="311" spans="1:17" ht="26" customHeight="1">
      <c r="A311" s="5" t="s">
        <v>359</v>
      </c>
      <c r="B311" s="3" t="s">
        <v>9</v>
      </c>
      <c r="C311" s="3" t="s">
        <v>91</v>
      </c>
      <c r="D311" s="3" t="s">
        <v>544</v>
      </c>
      <c r="E311" s="4"/>
      <c r="F311" s="6">
        <v>45640</v>
      </c>
      <c r="G311" s="10">
        <v>457</v>
      </c>
      <c r="H311" s="27" t="s">
        <v>519</v>
      </c>
      <c r="I311" s="19">
        <v>0.57999999999999996</v>
      </c>
      <c r="J311" s="11">
        <f t="shared" si="30"/>
        <v>0.42000000000000004</v>
      </c>
      <c r="K311" s="18">
        <v>0.32400000000000001</v>
      </c>
      <c r="L311" s="11">
        <f t="shared" si="28"/>
        <v>0.67599999999999993</v>
      </c>
      <c r="M311" s="6">
        <v>10289</v>
      </c>
      <c r="N311" s="19">
        <f t="shared" si="27"/>
        <v>0.22543821209465381</v>
      </c>
      <c r="O311" s="13" t="s">
        <v>537</v>
      </c>
      <c r="Q311" s="1"/>
    </row>
    <row r="312" spans="1:17" ht="26" customHeight="1">
      <c r="A312" s="5" t="s">
        <v>360</v>
      </c>
      <c r="B312" s="3" t="s">
        <v>6</v>
      </c>
      <c r="C312" s="3" t="s">
        <v>5</v>
      </c>
      <c r="D312" s="3" t="s">
        <v>544</v>
      </c>
      <c r="E312" s="4"/>
      <c r="F312" s="6">
        <v>88493</v>
      </c>
      <c r="G312" s="10">
        <v>15739</v>
      </c>
      <c r="H312" s="27" t="s">
        <v>520</v>
      </c>
      <c r="I312" s="19">
        <v>0.96</v>
      </c>
      <c r="J312" s="11">
        <f t="shared" si="30"/>
        <v>4.0000000000000036E-2</v>
      </c>
      <c r="K312" s="18">
        <v>0.34499999999999997</v>
      </c>
      <c r="L312" s="11">
        <f t="shared" si="28"/>
        <v>0.65500000000000003</v>
      </c>
      <c r="M312" s="6">
        <v>14688</v>
      </c>
      <c r="N312" s="19">
        <f t="shared" ref="N312:N318" si="31">M312/F312</f>
        <v>0.16597922999559286</v>
      </c>
      <c r="O312" s="14" t="s">
        <v>538</v>
      </c>
      <c r="Q312" s="1"/>
    </row>
    <row r="313" spans="1:17" ht="26" customHeight="1">
      <c r="A313" s="5" t="s">
        <v>361</v>
      </c>
      <c r="B313" s="3" t="s">
        <v>6</v>
      </c>
      <c r="C313" s="3" t="s">
        <v>15</v>
      </c>
      <c r="D313" s="3" t="s">
        <v>543</v>
      </c>
      <c r="E313" s="4">
        <v>46506</v>
      </c>
      <c r="F313" s="6">
        <v>62453</v>
      </c>
      <c r="G313" s="10">
        <v>19848</v>
      </c>
      <c r="H313" s="27" t="s">
        <v>519</v>
      </c>
      <c r="I313" s="19">
        <v>0.61</v>
      </c>
      <c r="J313" s="11">
        <f t="shared" si="30"/>
        <v>0.39</v>
      </c>
      <c r="K313" s="18">
        <v>0.56000000000000005</v>
      </c>
      <c r="L313" s="11">
        <f t="shared" si="28"/>
        <v>0.43999999999999995</v>
      </c>
      <c r="M313" s="6">
        <v>8204</v>
      </c>
      <c r="N313" s="19">
        <f t="shared" si="31"/>
        <v>0.13136278481418026</v>
      </c>
      <c r="O313" s="13" t="s">
        <v>546</v>
      </c>
      <c r="Q313" s="1"/>
    </row>
    <row r="314" spans="1:17" ht="26" customHeight="1">
      <c r="A314" s="5" t="s">
        <v>362</v>
      </c>
      <c r="B314" s="3" t="s">
        <v>26</v>
      </c>
      <c r="C314" s="3" t="s">
        <v>33</v>
      </c>
      <c r="D314" s="3" t="s">
        <v>543</v>
      </c>
      <c r="E314" s="4">
        <v>33876</v>
      </c>
      <c r="F314" s="6">
        <v>60846</v>
      </c>
      <c r="G314" s="10">
        <v>52830</v>
      </c>
      <c r="H314" s="27" t="s">
        <v>519</v>
      </c>
      <c r="I314" s="19">
        <v>0.7</v>
      </c>
      <c r="J314" s="11">
        <f t="shared" si="30"/>
        <v>0.30000000000000004</v>
      </c>
      <c r="K314" s="18">
        <v>0.26</v>
      </c>
      <c r="L314" s="11">
        <f t="shared" si="28"/>
        <v>0.74</v>
      </c>
      <c r="M314" s="6">
        <v>4914</v>
      </c>
      <c r="N314" s="19">
        <f t="shared" si="31"/>
        <v>8.0761266147322749E-2</v>
      </c>
      <c r="O314" s="13" t="s">
        <v>546</v>
      </c>
      <c r="Q314" s="1"/>
    </row>
    <row r="315" spans="1:17" ht="26" customHeight="1">
      <c r="A315" s="5" t="s">
        <v>363</v>
      </c>
      <c r="B315" s="3" t="s">
        <v>26</v>
      </c>
      <c r="C315" s="3" t="s">
        <v>33</v>
      </c>
      <c r="D315" s="3" t="s">
        <v>544</v>
      </c>
      <c r="E315" s="4"/>
      <c r="F315" s="6">
        <v>83662</v>
      </c>
      <c r="G315" s="10">
        <v>10846</v>
      </c>
      <c r="H315" s="27" t="s">
        <v>520</v>
      </c>
      <c r="I315" s="19">
        <v>0.73</v>
      </c>
      <c r="J315" s="11">
        <f t="shared" si="30"/>
        <v>0.27</v>
      </c>
      <c r="K315" s="18">
        <v>0.68</v>
      </c>
      <c r="L315" s="11">
        <f t="shared" ref="L315:L318" si="32">1-K315</f>
        <v>0.31999999999999995</v>
      </c>
      <c r="M315" s="6">
        <v>22330</v>
      </c>
      <c r="N315" s="19">
        <f t="shared" si="31"/>
        <v>0.26690731753962371</v>
      </c>
      <c r="O315" s="13" t="s">
        <v>546</v>
      </c>
      <c r="Q315" s="1"/>
    </row>
    <row r="316" spans="1:17" ht="26" customHeight="1">
      <c r="A316" s="5" t="s">
        <v>364</v>
      </c>
      <c r="B316" s="3" t="s">
        <v>26</v>
      </c>
      <c r="C316" s="3" t="s">
        <v>33</v>
      </c>
      <c r="D316" s="3" t="s">
        <v>543</v>
      </c>
      <c r="E316" s="4">
        <v>28525</v>
      </c>
      <c r="F316" s="6">
        <v>41124</v>
      </c>
      <c r="G316" s="10">
        <v>29505</v>
      </c>
      <c r="H316" s="27" t="s">
        <v>519</v>
      </c>
      <c r="I316" s="19">
        <v>0.57999999999999996</v>
      </c>
      <c r="J316" s="11">
        <f t="shared" si="30"/>
        <v>0.42000000000000004</v>
      </c>
      <c r="K316" s="18">
        <v>0.54</v>
      </c>
      <c r="L316" s="11">
        <f t="shared" si="32"/>
        <v>0.45999999999999996</v>
      </c>
      <c r="M316" s="6">
        <v>4450</v>
      </c>
      <c r="N316" s="19">
        <f t="shared" si="31"/>
        <v>0.10820931815971209</v>
      </c>
      <c r="O316" s="13" t="s">
        <v>546</v>
      </c>
      <c r="Q316" s="1"/>
    </row>
    <row r="317" spans="1:17" ht="26" customHeight="1">
      <c r="A317" s="5" t="s">
        <v>365</v>
      </c>
      <c r="B317" s="3" t="s">
        <v>9</v>
      </c>
      <c r="C317" s="3" t="s">
        <v>96</v>
      </c>
      <c r="D317" s="3" t="s">
        <v>543</v>
      </c>
      <c r="E317" s="4">
        <v>34464</v>
      </c>
      <c r="F317" s="6">
        <v>60402</v>
      </c>
      <c r="G317" s="10">
        <v>2549</v>
      </c>
      <c r="H317" s="27" t="s">
        <v>519</v>
      </c>
      <c r="I317" s="19">
        <v>0.69</v>
      </c>
      <c r="J317" s="11">
        <f t="shared" si="30"/>
        <v>0.31000000000000005</v>
      </c>
      <c r="K317" s="18">
        <v>0.65</v>
      </c>
      <c r="L317" s="11">
        <f t="shared" si="32"/>
        <v>0.35</v>
      </c>
      <c r="M317" s="6">
        <v>18515</v>
      </c>
      <c r="N317" s="19">
        <f t="shared" si="31"/>
        <v>0.30652958511307571</v>
      </c>
      <c r="O317" s="13" t="s">
        <v>546</v>
      </c>
      <c r="Q317" s="1"/>
    </row>
    <row r="318" spans="1:17" ht="26" customHeight="1">
      <c r="A318" s="5" t="s">
        <v>366</v>
      </c>
      <c r="B318" s="3" t="s">
        <v>6</v>
      </c>
      <c r="C318" s="3" t="s">
        <v>129</v>
      </c>
      <c r="D318" s="3" t="s">
        <v>543</v>
      </c>
      <c r="E318" s="4">
        <v>40158</v>
      </c>
      <c r="F318" s="6">
        <v>46278</v>
      </c>
      <c r="G318" s="10">
        <v>6771</v>
      </c>
      <c r="H318" s="27" t="s">
        <v>519</v>
      </c>
      <c r="I318" s="19">
        <v>0.42</v>
      </c>
      <c r="J318" s="11">
        <f t="shared" si="30"/>
        <v>0.58000000000000007</v>
      </c>
      <c r="K318" s="18">
        <v>0.25</v>
      </c>
      <c r="L318" s="11">
        <f t="shared" si="32"/>
        <v>0.75</v>
      </c>
      <c r="M318" s="6">
        <v>5807</v>
      </c>
      <c r="N318" s="19">
        <f t="shared" si="31"/>
        <v>0.12548079000821125</v>
      </c>
      <c r="O318" s="13" t="s">
        <v>546</v>
      </c>
      <c r="Q318" s="1"/>
    </row>
    <row r="319" spans="1:17" ht="26" customHeight="1">
      <c r="A319" s="5" t="s">
        <v>522</v>
      </c>
      <c r="B319" s="3" t="s">
        <v>6</v>
      </c>
      <c r="C319" s="3" t="s">
        <v>5</v>
      </c>
      <c r="D319" s="3" t="s">
        <v>544</v>
      </c>
      <c r="E319" s="4"/>
      <c r="F319" s="6">
        <v>85945</v>
      </c>
      <c r="G319" s="10">
        <v>132</v>
      </c>
      <c r="H319" s="27" t="s">
        <v>520</v>
      </c>
      <c r="I319" s="19">
        <v>0.92</v>
      </c>
      <c r="J319" s="11">
        <f t="shared" si="30"/>
        <v>7.999999999999996E-2</v>
      </c>
      <c r="K319" s="18" t="s">
        <v>521</v>
      </c>
      <c r="L319" s="11" t="s">
        <v>521</v>
      </c>
      <c r="M319" s="6" t="s">
        <v>521</v>
      </c>
      <c r="N319" s="19" t="s">
        <v>521</v>
      </c>
      <c r="O319" s="13" t="s">
        <v>546</v>
      </c>
      <c r="Q319" s="1"/>
    </row>
    <row r="320" spans="1:17" ht="26" customHeight="1">
      <c r="A320" s="5" t="s">
        <v>367</v>
      </c>
      <c r="B320" s="3" t="s">
        <v>6</v>
      </c>
      <c r="C320" s="3" t="s">
        <v>5</v>
      </c>
      <c r="D320" s="3" t="s">
        <v>544</v>
      </c>
      <c r="E320" s="4"/>
      <c r="F320" s="6">
        <v>88429</v>
      </c>
      <c r="G320" s="10">
        <v>488</v>
      </c>
      <c r="H320" s="27" t="s">
        <v>519</v>
      </c>
      <c r="I320" s="19">
        <v>0.43</v>
      </c>
      <c r="J320" s="11">
        <f t="shared" si="30"/>
        <v>0.57000000000000006</v>
      </c>
      <c r="K320" s="18">
        <v>0.92</v>
      </c>
      <c r="L320" s="11">
        <f t="shared" ref="L320:L351" si="33">1-K320</f>
        <v>7.999999999999996E-2</v>
      </c>
      <c r="M320" s="6">
        <v>20367</v>
      </c>
      <c r="N320" s="19">
        <f t="shared" ref="N320:N351" si="34">M320/F320</f>
        <v>0.23032037001436181</v>
      </c>
      <c r="O320" s="13" t="s">
        <v>546</v>
      </c>
      <c r="Q320" s="1"/>
    </row>
    <row r="321" spans="1:17" ht="26" customHeight="1">
      <c r="A321" s="5" t="s">
        <v>368</v>
      </c>
      <c r="B321" s="3" t="s">
        <v>6</v>
      </c>
      <c r="C321" s="3" t="s">
        <v>168</v>
      </c>
      <c r="D321" s="3" t="s">
        <v>543</v>
      </c>
      <c r="E321" s="4">
        <v>32730</v>
      </c>
      <c r="F321" s="6">
        <v>50822</v>
      </c>
      <c r="G321" s="10">
        <v>14381</v>
      </c>
      <c r="H321" s="27" t="s">
        <v>519</v>
      </c>
      <c r="I321" s="19">
        <v>0.61</v>
      </c>
      <c r="J321" s="11">
        <f t="shared" si="30"/>
        <v>0.39</v>
      </c>
      <c r="K321" s="18">
        <v>0.28999999999999998</v>
      </c>
      <c r="L321" s="11">
        <f t="shared" si="33"/>
        <v>0.71</v>
      </c>
      <c r="M321" s="6">
        <v>4384</v>
      </c>
      <c r="N321" s="19">
        <f t="shared" si="34"/>
        <v>8.6261855102121129E-2</v>
      </c>
      <c r="O321" s="13" t="s">
        <v>546</v>
      </c>
      <c r="Q321" s="1"/>
    </row>
    <row r="322" spans="1:17" ht="26" customHeight="1">
      <c r="A322" s="5" t="s">
        <v>369</v>
      </c>
      <c r="B322" s="3" t="s">
        <v>21</v>
      </c>
      <c r="C322" s="3" t="s">
        <v>114</v>
      </c>
      <c r="D322" s="3" t="s">
        <v>544</v>
      </c>
      <c r="E322" s="4"/>
      <c r="F322" s="6">
        <v>92160</v>
      </c>
      <c r="G322" s="10">
        <v>2167</v>
      </c>
      <c r="H322" s="27" t="s">
        <v>520</v>
      </c>
      <c r="I322" s="19">
        <v>1</v>
      </c>
      <c r="J322" s="11">
        <f t="shared" si="30"/>
        <v>0</v>
      </c>
      <c r="K322" s="18">
        <v>0.11</v>
      </c>
      <c r="L322" s="11">
        <f t="shared" si="33"/>
        <v>0.89</v>
      </c>
      <c r="M322" s="6">
        <v>28981</v>
      </c>
      <c r="N322" s="19">
        <f t="shared" si="34"/>
        <v>0.31446397569444445</v>
      </c>
      <c r="O322" s="13" t="s">
        <v>546</v>
      </c>
      <c r="Q322" s="1"/>
    </row>
    <row r="323" spans="1:17" ht="26" customHeight="1">
      <c r="A323" s="5" t="s">
        <v>370</v>
      </c>
      <c r="B323" s="3" t="s">
        <v>26</v>
      </c>
      <c r="C323" s="3" t="s">
        <v>33</v>
      </c>
      <c r="D323" s="3" t="s">
        <v>544</v>
      </c>
      <c r="E323" s="4"/>
      <c r="F323" s="6">
        <v>70826</v>
      </c>
      <c r="G323" s="10">
        <v>2479</v>
      </c>
      <c r="H323" s="27" t="s">
        <v>520</v>
      </c>
      <c r="I323" s="19">
        <v>0.93</v>
      </c>
      <c r="J323" s="11">
        <f t="shared" si="30"/>
        <v>6.9999999999999951E-2</v>
      </c>
      <c r="K323" s="18">
        <v>0.93</v>
      </c>
      <c r="L323" s="11">
        <f t="shared" si="33"/>
        <v>6.9999999999999951E-2</v>
      </c>
      <c r="M323" s="6">
        <v>26592</v>
      </c>
      <c r="N323" s="19">
        <f t="shared" si="34"/>
        <v>0.37545534125885976</v>
      </c>
      <c r="O323" s="13" t="s">
        <v>546</v>
      </c>
      <c r="Q323" s="1"/>
    </row>
    <row r="324" spans="1:17" ht="26" customHeight="1">
      <c r="A324" s="5" t="s">
        <v>371</v>
      </c>
      <c r="B324" s="3" t="s">
        <v>21</v>
      </c>
      <c r="C324" s="3" t="s">
        <v>20</v>
      </c>
      <c r="D324" s="3" t="s">
        <v>544</v>
      </c>
      <c r="E324" s="4"/>
      <c r="F324" s="6">
        <v>92088</v>
      </c>
      <c r="G324" s="10">
        <v>7022</v>
      </c>
      <c r="H324" s="27" t="s">
        <v>520</v>
      </c>
      <c r="I324" s="19">
        <v>1</v>
      </c>
      <c r="J324" s="11">
        <f t="shared" si="30"/>
        <v>0</v>
      </c>
      <c r="K324" s="18">
        <v>0.09</v>
      </c>
      <c r="L324" s="11">
        <f t="shared" si="33"/>
        <v>0.91</v>
      </c>
      <c r="M324" s="6">
        <v>48094</v>
      </c>
      <c r="N324" s="19">
        <f t="shared" si="34"/>
        <v>0.52226131526366082</v>
      </c>
      <c r="O324" s="13" t="s">
        <v>546</v>
      </c>
      <c r="Q324" s="1"/>
    </row>
    <row r="325" spans="1:17" ht="26" customHeight="1">
      <c r="A325" s="5" t="s">
        <v>372</v>
      </c>
      <c r="B325" s="3" t="s">
        <v>9</v>
      </c>
      <c r="C325" s="3" t="s">
        <v>219</v>
      </c>
      <c r="D325" s="3" t="s">
        <v>544</v>
      </c>
      <c r="E325" s="4"/>
      <c r="F325" s="6">
        <v>91686</v>
      </c>
      <c r="G325" s="10">
        <v>8051</v>
      </c>
      <c r="H325" s="27" t="s">
        <v>520</v>
      </c>
      <c r="I325" s="19">
        <v>0.92</v>
      </c>
      <c r="J325" s="11">
        <f t="shared" si="30"/>
        <v>7.999999999999996E-2</v>
      </c>
      <c r="K325" s="18">
        <v>0.38</v>
      </c>
      <c r="L325" s="11">
        <f t="shared" si="33"/>
        <v>0.62</v>
      </c>
      <c r="M325" s="6">
        <v>19401</v>
      </c>
      <c r="N325" s="19">
        <f t="shared" si="34"/>
        <v>0.21160264380603364</v>
      </c>
      <c r="O325" s="13" t="s">
        <v>546</v>
      </c>
      <c r="Q325" s="1"/>
    </row>
    <row r="326" spans="1:17" ht="26" customHeight="1">
      <c r="A326" s="5" t="s">
        <v>373</v>
      </c>
      <c r="B326" s="3" t="s">
        <v>9</v>
      </c>
      <c r="C326" s="3" t="s">
        <v>29</v>
      </c>
      <c r="D326" s="3" t="s">
        <v>544</v>
      </c>
      <c r="E326" s="4"/>
      <c r="F326" s="6">
        <v>46052</v>
      </c>
      <c r="G326" s="10">
        <v>2100</v>
      </c>
      <c r="H326" s="27" t="s">
        <v>519</v>
      </c>
      <c r="I326" s="19" t="s">
        <v>521</v>
      </c>
      <c r="J326" s="11" t="s">
        <v>521</v>
      </c>
      <c r="K326" s="18">
        <v>0.35299999999999998</v>
      </c>
      <c r="L326" s="11">
        <f t="shared" si="33"/>
        <v>0.64700000000000002</v>
      </c>
      <c r="M326" s="6">
        <v>17000</v>
      </c>
      <c r="N326" s="19">
        <f t="shared" si="34"/>
        <v>0.36914791974289934</v>
      </c>
      <c r="O326" s="13" t="s">
        <v>537</v>
      </c>
      <c r="Q326" s="1"/>
    </row>
    <row r="327" spans="1:17" ht="26" customHeight="1">
      <c r="A327" s="5" t="s">
        <v>374</v>
      </c>
      <c r="B327" s="3" t="s">
        <v>6</v>
      </c>
      <c r="C327" s="3" t="s">
        <v>5</v>
      </c>
      <c r="D327" s="3" t="s">
        <v>544</v>
      </c>
      <c r="E327" s="4"/>
      <c r="F327" s="6">
        <v>88125</v>
      </c>
      <c r="G327" s="10">
        <v>2031</v>
      </c>
      <c r="H327" s="27" t="s">
        <v>520</v>
      </c>
      <c r="I327" s="19">
        <v>1</v>
      </c>
      <c r="J327" s="11">
        <f t="shared" ref="J327:J358" si="35">1-I327</f>
        <v>0</v>
      </c>
      <c r="K327" s="18">
        <v>0.7</v>
      </c>
      <c r="L327" s="11">
        <f t="shared" si="33"/>
        <v>0.30000000000000004</v>
      </c>
      <c r="M327" s="6">
        <v>22031</v>
      </c>
      <c r="N327" s="19">
        <f t="shared" si="34"/>
        <v>0.24999716312056738</v>
      </c>
      <c r="O327" s="13" t="s">
        <v>546</v>
      </c>
      <c r="Q327" s="1"/>
    </row>
    <row r="328" spans="1:17" ht="26" customHeight="1">
      <c r="A328" s="5" t="s">
        <v>375</v>
      </c>
      <c r="B328" s="3" t="s">
        <v>9</v>
      </c>
      <c r="C328" s="3" t="s">
        <v>29</v>
      </c>
      <c r="D328" s="3" t="s">
        <v>543</v>
      </c>
      <c r="E328" s="4">
        <v>30249</v>
      </c>
      <c r="F328" s="6">
        <v>43713</v>
      </c>
      <c r="G328" s="10">
        <v>9535</v>
      </c>
      <c r="H328" s="27" t="s">
        <v>519</v>
      </c>
      <c r="I328" s="19">
        <v>0.37</v>
      </c>
      <c r="J328" s="11">
        <f t="shared" si="35"/>
        <v>0.63</v>
      </c>
      <c r="K328" s="18">
        <v>0.69</v>
      </c>
      <c r="L328" s="11">
        <f t="shared" si="33"/>
        <v>0.31000000000000005</v>
      </c>
      <c r="M328" s="6">
        <v>8977</v>
      </c>
      <c r="N328" s="19">
        <f t="shared" si="34"/>
        <v>0.20536224921648022</v>
      </c>
      <c r="O328" s="13" t="s">
        <v>546</v>
      </c>
      <c r="Q328" s="1"/>
    </row>
    <row r="329" spans="1:17" ht="26" customHeight="1">
      <c r="A329" s="5" t="s">
        <v>376</v>
      </c>
      <c r="B329" s="3" t="s">
        <v>9</v>
      </c>
      <c r="C329" s="3" t="s">
        <v>29</v>
      </c>
      <c r="D329" s="3" t="s">
        <v>543</v>
      </c>
      <c r="E329" s="4">
        <v>33924</v>
      </c>
      <c r="F329" s="6">
        <v>55916</v>
      </c>
      <c r="G329" s="10">
        <v>29956</v>
      </c>
      <c r="H329" s="27" t="s">
        <v>519</v>
      </c>
      <c r="I329" s="19">
        <v>0.56999999999999995</v>
      </c>
      <c r="J329" s="11">
        <f t="shared" si="35"/>
        <v>0.43000000000000005</v>
      </c>
      <c r="K329" s="18">
        <v>0.63</v>
      </c>
      <c r="L329" s="11">
        <f t="shared" si="33"/>
        <v>0.37</v>
      </c>
      <c r="M329" s="6">
        <v>17380</v>
      </c>
      <c r="N329" s="19">
        <f t="shared" si="34"/>
        <v>0.31082337792402892</v>
      </c>
      <c r="O329" s="13" t="s">
        <v>546</v>
      </c>
      <c r="Q329" s="1"/>
    </row>
    <row r="330" spans="1:17" ht="26" customHeight="1">
      <c r="A330" s="5" t="s">
        <v>377</v>
      </c>
      <c r="B330" s="3" t="s">
        <v>26</v>
      </c>
      <c r="C330" s="3" t="s">
        <v>25</v>
      </c>
      <c r="D330" s="3" t="s">
        <v>543</v>
      </c>
      <c r="E330" s="4">
        <v>35722</v>
      </c>
      <c r="F330" s="6">
        <v>64074</v>
      </c>
      <c r="G330" s="10">
        <v>34306</v>
      </c>
      <c r="H330" s="27" t="s">
        <v>519</v>
      </c>
      <c r="I330" s="19">
        <v>0.63</v>
      </c>
      <c r="J330" s="11">
        <f t="shared" si="35"/>
        <v>0.37</v>
      </c>
      <c r="K330" s="18">
        <v>0.66</v>
      </c>
      <c r="L330" s="11">
        <f t="shared" si="33"/>
        <v>0.33999999999999997</v>
      </c>
      <c r="M330" s="6">
        <v>12913</v>
      </c>
      <c r="N330" s="19">
        <f t="shared" si="34"/>
        <v>0.20153260292786465</v>
      </c>
      <c r="O330" s="13" t="s">
        <v>546</v>
      </c>
      <c r="Q330" s="1"/>
    </row>
    <row r="331" spans="1:17" ht="26" customHeight="1">
      <c r="A331" s="5" t="s">
        <v>378</v>
      </c>
      <c r="B331" s="3" t="s">
        <v>9</v>
      </c>
      <c r="C331" s="3" t="s">
        <v>196</v>
      </c>
      <c r="D331" s="3" t="s">
        <v>543</v>
      </c>
      <c r="E331" s="4">
        <v>31430</v>
      </c>
      <c r="F331" s="6">
        <v>51292</v>
      </c>
      <c r="G331" s="10">
        <v>26337</v>
      </c>
      <c r="H331" s="27" t="s">
        <v>519</v>
      </c>
      <c r="I331" s="19">
        <v>0.54</v>
      </c>
      <c r="J331" s="11">
        <f t="shared" si="35"/>
        <v>0.45999999999999996</v>
      </c>
      <c r="K331" s="18">
        <v>0.28999999999999998</v>
      </c>
      <c r="L331" s="11">
        <f t="shared" si="33"/>
        <v>0.71</v>
      </c>
      <c r="M331" s="6">
        <v>5321</v>
      </c>
      <c r="N331" s="19">
        <f t="shared" si="34"/>
        <v>0.1037393745613351</v>
      </c>
      <c r="O331" s="13" t="s">
        <v>546</v>
      </c>
      <c r="Q331" s="1"/>
    </row>
    <row r="332" spans="1:17" ht="26" customHeight="1">
      <c r="A332" s="5" t="s">
        <v>379</v>
      </c>
      <c r="B332" s="3" t="s">
        <v>52</v>
      </c>
      <c r="C332" s="3" t="s">
        <v>51</v>
      </c>
      <c r="D332" s="3" t="s">
        <v>543</v>
      </c>
      <c r="E332" s="4">
        <v>48259</v>
      </c>
      <c r="F332" s="6">
        <v>82459</v>
      </c>
      <c r="G332" s="10">
        <v>31572</v>
      </c>
      <c r="H332" s="27" t="s">
        <v>519</v>
      </c>
      <c r="I332" s="19">
        <v>0.88</v>
      </c>
      <c r="J332" s="11">
        <f t="shared" si="35"/>
        <v>0.12</v>
      </c>
      <c r="K332" s="18">
        <v>0.11</v>
      </c>
      <c r="L332" s="11">
        <f t="shared" si="33"/>
        <v>0.89</v>
      </c>
      <c r="M332" s="6">
        <v>8894</v>
      </c>
      <c r="N332" s="19">
        <f t="shared" si="34"/>
        <v>0.10785966359039037</v>
      </c>
      <c r="O332" s="13" t="s">
        <v>546</v>
      </c>
      <c r="Q332" s="1"/>
    </row>
    <row r="333" spans="1:17" ht="26" customHeight="1">
      <c r="A333" s="5" t="s">
        <v>380</v>
      </c>
      <c r="B333" s="3" t="s">
        <v>52</v>
      </c>
      <c r="C333" s="3" t="s">
        <v>51</v>
      </c>
      <c r="D333" s="3" t="s">
        <v>543</v>
      </c>
      <c r="E333" s="4">
        <v>44202</v>
      </c>
      <c r="F333" s="6">
        <v>78402</v>
      </c>
      <c r="G333" s="10">
        <v>31464</v>
      </c>
      <c r="H333" s="27" t="s">
        <v>519</v>
      </c>
      <c r="I333" s="19">
        <v>0.81</v>
      </c>
      <c r="J333" s="11">
        <f t="shared" si="35"/>
        <v>0.18999999999999995</v>
      </c>
      <c r="K333" s="18">
        <v>0.1</v>
      </c>
      <c r="L333" s="11">
        <f t="shared" si="33"/>
        <v>0.9</v>
      </c>
      <c r="M333" s="6">
        <v>8272</v>
      </c>
      <c r="N333" s="19">
        <f t="shared" si="34"/>
        <v>0.10550751256345502</v>
      </c>
      <c r="O333" s="13" t="s">
        <v>546</v>
      </c>
      <c r="Q333" s="1"/>
    </row>
    <row r="334" spans="1:17" ht="26" customHeight="1">
      <c r="A334" s="5" t="s">
        <v>381</v>
      </c>
      <c r="B334" s="3" t="s">
        <v>52</v>
      </c>
      <c r="C334" s="3" t="s">
        <v>51</v>
      </c>
      <c r="D334" s="3" t="s">
        <v>543</v>
      </c>
      <c r="E334" s="4">
        <v>41878</v>
      </c>
      <c r="F334" s="6">
        <v>76078</v>
      </c>
      <c r="G334" s="10">
        <v>29509</v>
      </c>
      <c r="H334" s="27" t="s">
        <v>519</v>
      </c>
      <c r="I334" s="19">
        <v>0.78</v>
      </c>
      <c r="J334" s="11">
        <f t="shared" si="35"/>
        <v>0.21999999999999997</v>
      </c>
      <c r="K334" s="18">
        <v>0.09</v>
      </c>
      <c r="L334" s="11">
        <f t="shared" si="33"/>
        <v>0.91</v>
      </c>
      <c r="M334" s="6">
        <v>10188</v>
      </c>
      <c r="N334" s="19">
        <f t="shared" si="34"/>
        <v>0.13391519230263677</v>
      </c>
      <c r="O334" s="13" t="s">
        <v>546</v>
      </c>
      <c r="Q334" s="1"/>
    </row>
    <row r="335" spans="1:17" ht="26" customHeight="1">
      <c r="A335" s="5" t="s">
        <v>382</v>
      </c>
      <c r="B335" s="3" t="s">
        <v>52</v>
      </c>
      <c r="C335" s="3" t="s">
        <v>51</v>
      </c>
      <c r="D335" s="3" t="s">
        <v>543</v>
      </c>
      <c r="E335" s="4">
        <v>41990</v>
      </c>
      <c r="F335" s="6">
        <v>76190</v>
      </c>
      <c r="G335" s="10">
        <v>32969</v>
      </c>
      <c r="H335" s="27" t="s">
        <v>519</v>
      </c>
      <c r="I335" s="19">
        <v>0.83</v>
      </c>
      <c r="J335" s="11">
        <f t="shared" si="35"/>
        <v>0.17000000000000004</v>
      </c>
      <c r="K335" s="18">
        <v>0.1</v>
      </c>
      <c r="L335" s="11">
        <f t="shared" si="33"/>
        <v>0.9</v>
      </c>
      <c r="M335" s="6">
        <v>9325</v>
      </c>
      <c r="N335" s="19">
        <f t="shared" si="34"/>
        <v>0.12239138994618716</v>
      </c>
      <c r="O335" s="13" t="s">
        <v>546</v>
      </c>
      <c r="Q335" s="1"/>
    </row>
    <row r="336" spans="1:17" ht="26" customHeight="1">
      <c r="A336" s="5" t="s">
        <v>383</v>
      </c>
      <c r="B336" s="3" t="s">
        <v>52</v>
      </c>
      <c r="C336" s="3" t="s">
        <v>51</v>
      </c>
      <c r="D336" s="3" t="s">
        <v>543</v>
      </c>
      <c r="E336" s="4">
        <v>43966</v>
      </c>
      <c r="F336" s="6">
        <v>78166</v>
      </c>
      <c r="G336" s="10">
        <v>8220</v>
      </c>
      <c r="H336" s="27" t="s">
        <v>519</v>
      </c>
      <c r="I336" s="19">
        <v>0.84</v>
      </c>
      <c r="J336" s="11">
        <f t="shared" si="35"/>
        <v>0.16000000000000003</v>
      </c>
      <c r="K336" s="18">
        <v>3.5999999999999997E-2</v>
      </c>
      <c r="L336" s="11">
        <f t="shared" si="33"/>
        <v>0.96399999999999997</v>
      </c>
      <c r="M336" s="6">
        <v>6518</v>
      </c>
      <c r="N336" s="19">
        <f t="shared" si="34"/>
        <v>8.3386638692014431E-2</v>
      </c>
      <c r="O336" s="14" t="s">
        <v>538</v>
      </c>
      <c r="Q336" s="1"/>
    </row>
    <row r="337" spans="1:17" ht="26" customHeight="1">
      <c r="A337" s="5" t="s">
        <v>384</v>
      </c>
      <c r="B337" s="3" t="s">
        <v>52</v>
      </c>
      <c r="C337" s="3" t="s">
        <v>51</v>
      </c>
      <c r="D337" s="3" t="s">
        <v>543</v>
      </c>
      <c r="E337" s="4">
        <v>43603</v>
      </c>
      <c r="F337" s="6">
        <v>77803</v>
      </c>
      <c r="G337" s="10">
        <v>22080</v>
      </c>
      <c r="H337" s="27" t="s">
        <v>519</v>
      </c>
      <c r="I337" s="19">
        <v>0.82</v>
      </c>
      <c r="J337" s="11">
        <f t="shared" si="35"/>
        <v>0.18000000000000005</v>
      </c>
      <c r="K337" s="18">
        <v>0.11</v>
      </c>
      <c r="L337" s="11">
        <f t="shared" si="33"/>
        <v>0.89</v>
      </c>
      <c r="M337" s="6">
        <v>5578</v>
      </c>
      <c r="N337" s="19">
        <f t="shared" si="34"/>
        <v>7.169389355166253E-2</v>
      </c>
      <c r="O337" s="13" t="s">
        <v>546</v>
      </c>
      <c r="Q337" s="1"/>
    </row>
    <row r="338" spans="1:17" ht="26" customHeight="1">
      <c r="A338" s="5" t="s">
        <v>385</v>
      </c>
      <c r="B338" s="3" t="s">
        <v>52</v>
      </c>
      <c r="C338" s="3" t="s">
        <v>51</v>
      </c>
      <c r="D338" s="3" t="s">
        <v>543</v>
      </c>
      <c r="E338" s="4">
        <v>42902</v>
      </c>
      <c r="F338" s="6">
        <v>77102</v>
      </c>
      <c r="G338" s="10">
        <v>34101</v>
      </c>
      <c r="H338" s="27" t="s">
        <v>519</v>
      </c>
      <c r="I338" s="19">
        <v>0.81</v>
      </c>
      <c r="J338" s="11">
        <f t="shared" si="35"/>
        <v>0.18999999999999995</v>
      </c>
      <c r="K338" s="18">
        <v>0.08</v>
      </c>
      <c r="L338" s="11">
        <f t="shared" si="33"/>
        <v>0.92</v>
      </c>
      <c r="M338" s="6">
        <v>13586</v>
      </c>
      <c r="N338" s="19">
        <f t="shared" si="34"/>
        <v>0.17620813986667014</v>
      </c>
      <c r="O338" s="13" t="s">
        <v>546</v>
      </c>
      <c r="Q338" s="1"/>
    </row>
    <row r="339" spans="1:17" ht="26" customHeight="1">
      <c r="A339" s="5" t="s">
        <v>386</v>
      </c>
      <c r="B339" s="3" t="s">
        <v>52</v>
      </c>
      <c r="C339" s="3" t="s">
        <v>51</v>
      </c>
      <c r="D339" s="3" t="s">
        <v>543</v>
      </c>
      <c r="E339" s="4">
        <v>44907</v>
      </c>
      <c r="F339" s="6">
        <v>79107</v>
      </c>
      <c r="G339" s="10">
        <v>22673</v>
      </c>
      <c r="H339" s="27" t="s">
        <v>519</v>
      </c>
      <c r="I339" s="19">
        <v>0.81</v>
      </c>
      <c r="J339" s="11">
        <f t="shared" si="35"/>
        <v>0.18999999999999995</v>
      </c>
      <c r="K339" s="18">
        <v>0.08</v>
      </c>
      <c r="L339" s="11">
        <f t="shared" si="33"/>
        <v>0.92</v>
      </c>
      <c r="M339" s="6">
        <v>10670</v>
      </c>
      <c r="N339" s="19">
        <f t="shared" si="34"/>
        <v>0.13488060475052777</v>
      </c>
      <c r="O339" s="13" t="s">
        <v>546</v>
      </c>
      <c r="Q339" s="1"/>
    </row>
    <row r="340" spans="1:17" ht="28" customHeight="1">
      <c r="A340" s="5" t="s">
        <v>387</v>
      </c>
      <c r="B340" s="3" t="s">
        <v>52</v>
      </c>
      <c r="C340" s="3" t="s">
        <v>51</v>
      </c>
      <c r="D340" s="3" t="s">
        <v>543</v>
      </c>
      <c r="E340" s="4">
        <v>44047</v>
      </c>
      <c r="F340" s="6">
        <v>78247</v>
      </c>
      <c r="G340" s="10">
        <v>17414</v>
      </c>
      <c r="H340" s="27" t="s">
        <v>519</v>
      </c>
      <c r="I340" s="19">
        <v>0.84</v>
      </c>
      <c r="J340" s="11">
        <f t="shared" si="35"/>
        <v>0.16000000000000003</v>
      </c>
      <c r="K340" s="18">
        <v>0.14000000000000001</v>
      </c>
      <c r="L340" s="11">
        <f t="shared" si="33"/>
        <v>0.86</v>
      </c>
      <c r="M340" s="6">
        <v>7965</v>
      </c>
      <c r="N340" s="19">
        <f t="shared" si="34"/>
        <v>0.10179303998875357</v>
      </c>
      <c r="O340" s="13" t="s">
        <v>546</v>
      </c>
      <c r="Q340" s="1"/>
    </row>
    <row r="341" spans="1:17" ht="28" customHeight="1">
      <c r="A341" s="5" t="s">
        <v>388</v>
      </c>
      <c r="B341" s="3" t="s">
        <v>9</v>
      </c>
      <c r="C341" s="3" t="s">
        <v>38</v>
      </c>
      <c r="D341" s="3" t="s">
        <v>543</v>
      </c>
      <c r="E341" s="4">
        <v>25250</v>
      </c>
      <c r="F341" s="6">
        <v>41349</v>
      </c>
      <c r="G341" s="10">
        <v>41433</v>
      </c>
      <c r="H341" s="27" t="s">
        <v>519</v>
      </c>
      <c r="I341" s="19">
        <v>0.65</v>
      </c>
      <c r="J341" s="11">
        <f t="shared" si="35"/>
        <v>0.35</v>
      </c>
      <c r="K341" s="18">
        <v>0.17</v>
      </c>
      <c r="L341" s="11">
        <f t="shared" si="33"/>
        <v>0.83</v>
      </c>
      <c r="M341" s="6">
        <v>3375</v>
      </c>
      <c r="N341" s="19">
        <f t="shared" si="34"/>
        <v>8.1622288326198944E-2</v>
      </c>
      <c r="O341" s="13" t="s">
        <v>546</v>
      </c>
      <c r="Q341" s="1"/>
    </row>
    <row r="342" spans="1:17" ht="25" customHeight="1">
      <c r="A342" s="5" t="s">
        <v>389</v>
      </c>
      <c r="B342" s="3" t="s">
        <v>12</v>
      </c>
      <c r="C342" s="3" t="s">
        <v>31</v>
      </c>
      <c r="D342" s="3" t="s">
        <v>544</v>
      </c>
      <c r="E342" s="4"/>
      <c r="F342" s="6">
        <v>94971</v>
      </c>
      <c r="G342" s="10">
        <v>7489</v>
      </c>
      <c r="H342" s="27" t="s">
        <v>526</v>
      </c>
      <c r="I342" s="19">
        <v>1</v>
      </c>
      <c r="J342" s="11">
        <f t="shared" si="35"/>
        <v>0</v>
      </c>
      <c r="K342" s="18">
        <v>0.14399999999999999</v>
      </c>
      <c r="L342" s="11">
        <f t="shared" si="33"/>
        <v>0.85599999999999998</v>
      </c>
      <c r="M342" s="6">
        <v>26468</v>
      </c>
      <c r="N342" s="19">
        <f t="shared" si="34"/>
        <v>0.27869560181529096</v>
      </c>
      <c r="O342" s="14" t="s">
        <v>538</v>
      </c>
      <c r="Q342" s="1"/>
    </row>
    <row r="343" spans="1:17" ht="26" customHeight="1">
      <c r="A343" s="5" t="s">
        <v>390</v>
      </c>
      <c r="B343" s="3" t="s">
        <v>12</v>
      </c>
      <c r="C343" s="3" t="s">
        <v>23</v>
      </c>
      <c r="D343" s="3" t="s">
        <v>543</v>
      </c>
      <c r="E343" s="4">
        <v>35764</v>
      </c>
      <c r="F343" s="6">
        <v>51098</v>
      </c>
      <c r="G343" s="10">
        <v>26253</v>
      </c>
      <c r="H343" s="27" t="s">
        <v>519</v>
      </c>
      <c r="I343" s="19">
        <v>0.37</v>
      </c>
      <c r="J343" s="11">
        <f t="shared" si="35"/>
        <v>0.63</v>
      </c>
      <c r="K343" s="18">
        <v>0.46</v>
      </c>
      <c r="L343" s="11">
        <f t="shared" si="33"/>
        <v>0.54</v>
      </c>
      <c r="M343" s="6">
        <v>6180</v>
      </c>
      <c r="N343" s="19">
        <f t="shared" si="34"/>
        <v>0.12094406826098869</v>
      </c>
      <c r="O343" s="13" t="s">
        <v>546</v>
      </c>
      <c r="Q343" s="1"/>
    </row>
    <row r="344" spans="1:17" ht="26" customHeight="1">
      <c r="A344" s="5" t="s">
        <v>391</v>
      </c>
      <c r="B344" s="3" t="s">
        <v>55</v>
      </c>
      <c r="C344" s="3" t="s">
        <v>107</v>
      </c>
      <c r="D344" s="3" t="s">
        <v>543</v>
      </c>
      <c r="E344" s="4">
        <v>38456</v>
      </c>
      <c r="F344" s="6">
        <v>67708</v>
      </c>
      <c r="G344" s="10">
        <v>31087</v>
      </c>
      <c r="H344" s="27" t="s">
        <v>519</v>
      </c>
      <c r="I344" s="19">
        <v>0.73</v>
      </c>
      <c r="J344" s="11">
        <f t="shared" si="35"/>
        <v>0.27</v>
      </c>
      <c r="K344" s="18">
        <v>0.56999999999999995</v>
      </c>
      <c r="L344" s="11">
        <f t="shared" si="33"/>
        <v>0.43000000000000005</v>
      </c>
      <c r="M344" s="6">
        <v>10956</v>
      </c>
      <c r="N344" s="19">
        <f t="shared" si="34"/>
        <v>0.16181248892302239</v>
      </c>
      <c r="O344" s="13" t="s">
        <v>546</v>
      </c>
      <c r="Q344" s="1"/>
    </row>
    <row r="345" spans="1:17" ht="26" customHeight="1">
      <c r="A345" s="5" t="s">
        <v>392</v>
      </c>
      <c r="B345" s="3" t="s">
        <v>55</v>
      </c>
      <c r="C345" s="3" t="s">
        <v>107</v>
      </c>
      <c r="D345" s="3" t="s">
        <v>543</v>
      </c>
      <c r="E345" s="4">
        <v>30355</v>
      </c>
      <c r="F345" s="6">
        <v>44542</v>
      </c>
      <c r="G345" s="10">
        <v>7131</v>
      </c>
      <c r="H345" s="27" t="s">
        <v>519</v>
      </c>
      <c r="I345" s="19">
        <v>0.47</v>
      </c>
      <c r="J345" s="11">
        <f t="shared" si="35"/>
        <v>0.53</v>
      </c>
      <c r="K345" s="18">
        <v>0.37</v>
      </c>
      <c r="L345" s="11">
        <f t="shared" si="33"/>
        <v>0.63</v>
      </c>
      <c r="M345" s="6">
        <v>2799</v>
      </c>
      <c r="N345" s="19">
        <f t="shared" si="34"/>
        <v>6.2839567150105524E-2</v>
      </c>
      <c r="O345" s="13" t="s">
        <v>546</v>
      </c>
      <c r="Q345" s="1"/>
    </row>
    <row r="346" spans="1:17" ht="26" customHeight="1">
      <c r="A346" s="5" t="s">
        <v>393</v>
      </c>
      <c r="B346" s="3" t="s">
        <v>55</v>
      </c>
      <c r="C346" s="3" t="s">
        <v>107</v>
      </c>
      <c r="D346" s="3" t="s">
        <v>543</v>
      </c>
      <c r="E346" s="4">
        <v>33729</v>
      </c>
      <c r="F346" s="6">
        <v>52737</v>
      </c>
      <c r="G346" s="10">
        <v>8255</v>
      </c>
      <c r="H346" s="27" t="s">
        <v>519</v>
      </c>
      <c r="I346" s="19">
        <v>0.43</v>
      </c>
      <c r="J346" s="11">
        <f t="shared" si="35"/>
        <v>0.57000000000000006</v>
      </c>
      <c r="K346" s="18">
        <v>0.32</v>
      </c>
      <c r="L346" s="11">
        <f t="shared" si="33"/>
        <v>0.67999999999999994</v>
      </c>
      <c r="M346" s="6">
        <v>3294</v>
      </c>
      <c r="N346" s="19">
        <f t="shared" si="34"/>
        <v>6.2460890835656181E-2</v>
      </c>
      <c r="O346" s="13" t="s">
        <v>546</v>
      </c>
      <c r="Q346" s="1"/>
    </row>
    <row r="347" spans="1:17" ht="26" customHeight="1">
      <c r="A347" s="5" t="s">
        <v>394</v>
      </c>
      <c r="B347" s="3" t="s">
        <v>21</v>
      </c>
      <c r="C347" s="3" t="s">
        <v>114</v>
      </c>
      <c r="D347" s="3" t="s">
        <v>543</v>
      </c>
      <c r="E347" s="4">
        <v>40744</v>
      </c>
      <c r="F347" s="6">
        <v>63412</v>
      </c>
      <c r="G347" s="10">
        <v>19476</v>
      </c>
      <c r="H347" s="27" t="s">
        <v>519</v>
      </c>
      <c r="I347" s="19">
        <v>0.62</v>
      </c>
      <c r="J347" s="11">
        <f t="shared" si="35"/>
        <v>0.38</v>
      </c>
      <c r="K347" s="18">
        <v>0.46</v>
      </c>
      <c r="L347" s="11">
        <f t="shared" si="33"/>
        <v>0.54</v>
      </c>
      <c r="M347" s="6">
        <v>11802</v>
      </c>
      <c r="N347" s="19">
        <f t="shared" si="34"/>
        <v>0.18611619251876615</v>
      </c>
      <c r="O347" s="13" t="s">
        <v>546</v>
      </c>
      <c r="Q347" s="1"/>
    </row>
    <row r="348" spans="1:17" ht="26" customHeight="1">
      <c r="A348" s="5" t="s">
        <v>395</v>
      </c>
      <c r="B348" s="3" t="s">
        <v>26</v>
      </c>
      <c r="C348" s="3" t="s">
        <v>33</v>
      </c>
      <c r="D348" s="3" t="s">
        <v>544</v>
      </c>
      <c r="E348" s="4"/>
      <c r="F348" s="6">
        <v>72845</v>
      </c>
      <c r="G348" s="10">
        <v>1373</v>
      </c>
      <c r="H348" s="27" t="s">
        <v>519</v>
      </c>
      <c r="I348" s="19">
        <v>0.81</v>
      </c>
      <c r="J348" s="11">
        <f t="shared" si="35"/>
        <v>0.18999999999999995</v>
      </c>
      <c r="K348" s="18">
        <v>0.96</v>
      </c>
      <c r="L348" s="11">
        <f t="shared" si="33"/>
        <v>4.0000000000000036E-2</v>
      </c>
      <c r="M348" s="6">
        <v>26350</v>
      </c>
      <c r="N348" s="19">
        <f t="shared" si="34"/>
        <v>0.36172695449241538</v>
      </c>
      <c r="O348" s="13" t="s">
        <v>546</v>
      </c>
      <c r="Q348" s="1"/>
    </row>
    <row r="349" spans="1:17" ht="26" customHeight="1">
      <c r="A349" s="5" t="s">
        <v>396</v>
      </c>
      <c r="B349" s="3" t="s">
        <v>12</v>
      </c>
      <c r="C349" s="3" t="s">
        <v>23</v>
      </c>
      <c r="D349" s="3" t="s">
        <v>544</v>
      </c>
      <c r="E349" s="4"/>
      <c r="F349" s="6">
        <v>69965</v>
      </c>
      <c r="G349" s="10">
        <v>7457</v>
      </c>
      <c r="H349" s="27" t="s">
        <v>519</v>
      </c>
      <c r="I349" s="19">
        <v>0.88</v>
      </c>
      <c r="J349" s="11">
        <f t="shared" si="35"/>
        <v>0.12</v>
      </c>
      <c r="K349" s="18">
        <v>1</v>
      </c>
      <c r="L349" s="11">
        <f t="shared" si="33"/>
        <v>0</v>
      </c>
      <c r="M349" s="6">
        <v>30292</v>
      </c>
      <c r="N349" s="19">
        <f t="shared" si="34"/>
        <v>0.43295933681126275</v>
      </c>
      <c r="O349" s="13" t="s">
        <v>546</v>
      </c>
      <c r="Q349" s="1"/>
    </row>
    <row r="350" spans="1:17" ht="26" customHeight="1">
      <c r="A350" s="5" t="s">
        <v>397</v>
      </c>
      <c r="B350" s="3" t="s">
        <v>6</v>
      </c>
      <c r="C350" s="3" t="s">
        <v>398</v>
      </c>
      <c r="D350" s="3" t="s">
        <v>543</v>
      </c>
      <c r="E350" s="4">
        <v>35446</v>
      </c>
      <c r="F350" s="6">
        <v>60036</v>
      </c>
      <c r="G350" s="10">
        <v>17436</v>
      </c>
      <c r="H350" s="27" t="s">
        <v>519</v>
      </c>
      <c r="I350" s="19">
        <v>0.61</v>
      </c>
      <c r="J350" s="11">
        <f t="shared" si="35"/>
        <v>0.39</v>
      </c>
      <c r="K350" s="18">
        <v>0.62</v>
      </c>
      <c r="L350" s="11">
        <f t="shared" si="33"/>
        <v>0.38</v>
      </c>
      <c r="M350" s="6">
        <v>10222</v>
      </c>
      <c r="N350" s="19">
        <f t="shared" si="34"/>
        <v>0.17026450796188952</v>
      </c>
      <c r="O350" s="13" t="s">
        <v>546</v>
      </c>
      <c r="Q350" s="1"/>
    </row>
    <row r="351" spans="1:17" ht="26" customHeight="1">
      <c r="A351" s="5" t="s">
        <v>399</v>
      </c>
      <c r="B351" s="3" t="s">
        <v>55</v>
      </c>
      <c r="C351" s="3" t="s">
        <v>107</v>
      </c>
      <c r="D351" s="3" t="s">
        <v>544</v>
      </c>
      <c r="E351" s="4"/>
      <c r="F351" s="6">
        <v>82566</v>
      </c>
      <c r="G351" s="10">
        <v>5712</v>
      </c>
      <c r="H351" s="27" t="s">
        <v>520</v>
      </c>
      <c r="I351" s="19">
        <v>0.85</v>
      </c>
      <c r="J351" s="11">
        <f t="shared" si="35"/>
        <v>0.15000000000000002</v>
      </c>
      <c r="K351" s="18">
        <v>0.91</v>
      </c>
      <c r="L351" s="11">
        <f t="shared" si="33"/>
        <v>8.9999999999999969E-2</v>
      </c>
      <c r="M351" s="6">
        <v>23475</v>
      </c>
      <c r="N351" s="19">
        <f t="shared" si="34"/>
        <v>0.28431800014533826</v>
      </c>
      <c r="O351" s="13" t="s">
        <v>546</v>
      </c>
      <c r="Q351" s="1"/>
    </row>
    <row r="352" spans="1:17" ht="26" customHeight="1">
      <c r="A352" s="5" t="s">
        <v>400</v>
      </c>
      <c r="B352" s="3" t="s">
        <v>12</v>
      </c>
      <c r="C352" s="3" t="s">
        <v>11</v>
      </c>
      <c r="D352" s="3" t="s">
        <v>544</v>
      </c>
      <c r="E352" s="4"/>
      <c r="F352" s="6">
        <v>48504</v>
      </c>
      <c r="G352" s="10">
        <v>2254</v>
      </c>
      <c r="H352" s="27" t="s">
        <v>519</v>
      </c>
      <c r="I352" s="19">
        <v>0.73</v>
      </c>
      <c r="J352" s="11">
        <f t="shared" si="35"/>
        <v>0.27</v>
      </c>
      <c r="K352" s="18">
        <v>0.54</v>
      </c>
      <c r="L352" s="11">
        <f t="shared" ref="L352:L383" si="36">1-K352</f>
        <v>0.45999999999999996</v>
      </c>
      <c r="M352" s="6">
        <v>16689</v>
      </c>
      <c r="N352" s="19">
        <f t="shared" ref="N352:N383" si="37">M352/F352</f>
        <v>0.3440747154873825</v>
      </c>
      <c r="O352" s="13" t="s">
        <v>546</v>
      </c>
      <c r="Q352" s="1"/>
    </row>
    <row r="353" spans="1:17" ht="26" customHeight="1">
      <c r="A353" s="5" t="s">
        <v>401</v>
      </c>
      <c r="B353" s="3" t="s">
        <v>9</v>
      </c>
      <c r="C353" s="3" t="s">
        <v>38</v>
      </c>
      <c r="D353" s="3" t="s">
        <v>543</v>
      </c>
      <c r="E353" s="4">
        <v>23521</v>
      </c>
      <c r="F353" s="6">
        <v>45799</v>
      </c>
      <c r="G353" s="10">
        <v>31254</v>
      </c>
      <c r="H353" s="27" t="s">
        <v>519</v>
      </c>
      <c r="I353" s="19">
        <v>0.98</v>
      </c>
      <c r="J353" s="11">
        <f t="shared" si="35"/>
        <v>2.0000000000000018E-2</v>
      </c>
      <c r="K353" s="18">
        <v>0.15</v>
      </c>
      <c r="L353" s="11">
        <f t="shared" si="36"/>
        <v>0.85</v>
      </c>
      <c r="M353" s="6">
        <v>3210</v>
      </c>
      <c r="N353" s="19">
        <f t="shared" si="37"/>
        <v>7.0088866569139069E-2</v>
      </c>
      <c r="O353" s="13" t="s">
        <v>546</v>
      </c>
      <c r="Q353" s="1"/>
    </row>
    <row r="354" spans="1:17" ht="26" customHeight="1">
      <c r="A354" s="5" t="s">
        <v>402</v>
      </c>
      <c r="B354" s="3" t="s">
        <v>9</v>
      </c>
      <c r="C354" s="3" t="s">
        <v>8</v>
      </c>
      <c r="D354" s="3" t="s">
        <v>543</v>
      </c>
      <c r="E354" s="4">
        <v>28872</v>
      </c>
      <c r="F354" s="6">
        <v>49110</v>
      </c>
      <c r="G354" s="10">
        <v>30817</v>
      </c>
      <c r="H354" s="27" t="s">
        <v>519</v>
      </c>
      <c r="I354" s="19">
        <v>0.73</v>
      </c>
      <c r="J354" s="11">
        <f t="shared" si="35"/>
        <v>0.27</v>
      </c>
      <c r="K354" s="18">
        <v>0.08</v>
      </c>
      <c r="L354" s="11">
        <f t="shared" si="36"/>
        <v>0.92</v>
      </c>
      <c r="M354" s="6">
        <v>2797</v>
      </c>
      <c r="N354" s="19">
        <f t="shared" si="37"/>
        <v>5.6953777234779068E-2</v>
      </c>
      <c r="O354" s="13" t="s">
        <v>546</v>
      </c>
      <c r="Q354" s="1"/>
    </row>
    <row r="355" spans="1:17" ht="26" customHeight="1">
      <c r="A355" s="5" t="s">
        <v>403</v>
      </c>
      <c r="B355" s="3" t="s">
        <v>52</v>
      </c>
      <c r="C355" s="3" t="s">
        <v>404</v>
      </c>
      <c r="D355" s="3" t="s">
        <v>543</v>
      </c>
      <c r="E355" s="4">
        <v>32316</v>
      </c>
      <c r="F355" s="6">
        <v>54348</v>
      </c>
      <c r="G355" s="10">
        <v>14756</v>
      </c>
      <c r="H355" s="27" t="s">
        <v>519</v>
      </c>
      <c r="I355" s="19">
        <v>0.75</v>
      </c>
      <c r="J355" s="11">
        <f t="shared" si="35"/>
        <v>0.25</v>
      </c>
      <c r="K355" s="18">
        <v>0.34699999999999998</v>
      </c>
      <c r="L355" s="11">
        <f t="shared" si="36"/>
        <v>0.65300000000000002</v>
      </c>
      <c r="M355" s="6">
        <v>13241</v>
      </c>
      <c r="N355" s="19">
        <f t="shared" si="37"/>
        <v>0.24363362037241482</v>
      </c>
      <c r="O355" s="14" t="s">
        <v>539</v>
      </c>
      <c r="Q355" s="1"/>
    </row>
    <row r="356" spans="1:17" ht="26" customHeight="1">
      <c r="A356" s="5" t="s">
        <v>405</v>
      </c>
      <c r="B356" s="3" t="s">
        <v>26</v>
      </c>
      <c r="C356" s="3" t="s">
        <v>33</v>
      </c>
      <c r="D356" s="3" t="s">
        <v>543</v>
      </c>
      <c r="E356" s="4">
        <v>27761</v>
      </c>
      <c r="F356" s="6">
        <v>40591</v>
      </c>
      <c r="G356" s="10">
        <v>39257</v>
      </c>
      <c r="H356" s="27" t="s">
        <v>519</v>
      </c>
      <c r="I356" s="19">
        <v>0.55000000000000004</v>
      </c>
      <c r="J356" s="11">
        <f t="shared" si="35"/>
        <v>0.44999999999999996</v>
      </c>
      <c r="K356" s="18">
        <v>0.04</v>
      </c>
      <c r="L356" s="11">
        <f t="shared" si="36"/>
        <v>0.96</v>
      </c>
      <c r="M356" s="6">
        <v>4429</v>
      </c>
      <c r="N356" s="19">
        <f t="shared" si="37"/>
        <v>0.10911285752999433</v>
      </c>
      <c r="O356" s="13" t="s">
        <v>546</v>
      </c>
      <c r="Q356" s="1"/>
    </row>
    <row r="357" spans="1:17" ht="26" customHeight="1">
      <c r="A357" s="5" t="s">
        <v>406</v>
      </c>
      <c r="B357" s="3" t="s">
        <v>12</v>
      </c>
      <c r="C357" s="3" t="s">
        <v>31</v>
      </c>
      <c r="D357" s="3" t="s">
        <v>543</v>
      </c>
      <c r="E357" s="4">
        <v>38264</v>
      </c>
      <c r="F357" s="6">
        <v>53810</v>
      </c>
      <c r="G357" s="10">
        <v>19803</v>
      </c>
      <c r="H357" s="27" t="s">
        <v>519</v>
      </c>
      <c r="I357" s="19">
        <v>0.56000000000000005</v>
      </c>
      <c r="J357" s="11">
        <f t="shared" si="35"/>
        <v>0.43999999999999995</v>
      </c>
      <c r="K357" s="18">
        <v>0.18</v>
      </c>
      <c r="L357" s="11">
        <f t="shared" si="36"/>
        <v>0.82000000000000006</v>
      </c>
      <c r="M357" s="6">
        <v>6572</v>
      </c>
      <c r="N357" s="19">
        <f t="shared" si="37"/>
        <v>0.12213343244750047</v>
      </c>
      <c r="O357" s="13" t="s">
        <v>546</v>
      </c>
      <c r="Q357" s="1"/>
    </row>
    <row r="358" spans="1:17" ht="26" customHeight="1">
      <c r="A358" s="5" t="s">
        <v>407</v>
      </c>
      <c r="B358" s="3" t="s">
        <v>12</v>
      </c>
      <c r="C358" s="3" t="s">
        <v>31</v>
      </c>
      <c r="D358" s="3" t="s">
        <v>543</v>
      </c>
      <c r="E358" s="4">
        <v>34226</v>
      </c>
      <c r="F358" s="6">
        <v>53346</v>
      </c>
      <c r="G358" s="10">
        <v>33994</v>
      </c>
      <c r="H358" s="27" t="s">
        <v>519</v>
      </c>
      <c r="I358" s="19">
        <v>0.77</v>
      </c>
      <c r="J358" s="11">
        <f t="shared" si="35"/>
        <v>0.22999999999999998</v>
      </c>
      <c r="K358" s="18">
        <v>0.24</v>
      </c>
      <c r="L358" s="11">
        <f t="shared" si="36"/>
        <v>0.76</v>
      </c>
      <c r="M358" s="6">
        <v>6348</v>
      </c>
      <c r="N358" s="19">
        <f t="shared" si="37"/>
        <v>0.11899673827465977</v>
      </c>
      <c r="O358" s="13" t="s">
        <v>546</v>
      </c>
      <c r="Q358" s="1"/>
    </row>
    <row r="359" spans="1:17" ht="26" customHeight="1">
      <c r="A359" s="5" t="s">
        <v>408</v>
      </c>
      <c r="B359" s="3" t="s">
        <v>80</v>
      </c>
      <c r="C359" s="3" t="s">
        <v>99</v>
      </c>
      <c r="D359" s="3" t="s">
        <v>543</v>
      </c>
      <c r="E359" s="4">
        <v>29219</v>
      </c>
      <c r="F359" s="6">
        <v>51307</v>
      </c>
      <c r="G359" s="10">
        <v>20529</v>
      </c>
      <c r="H359" s="27" t="s">
        <v>519</v>
      </c>
      <c r="I359" s="19">
        <v>0.72</v>
      </c>
      <c r="J359" s="11">
        <f t="shared" ref="J359:J384" si="38">1-I359</f>
        <v>0.28000000000000003</v>
      </c>
      <c r="K359" s="18">
        <v>0.56999999999999995</v>
      </c>
      <c r="L359" s="11">
        <f t="shared" si="36"/>
        <v>0.43000000000000005</v>
      </c>
      <c r="M359" s="6">
        <v>6139</v>
      </c>
      <c r="N359" s="19">
        <f t="shared" si="37"/>
        <v>0.11965228916132302</v>
      </c>
      <c r="O359" s="13" t="s">
        <v>546</v>
      </c>
      <c r="Q359" s="1"/>
    </row>
    <row r="360" spans="1:17" ht="26" customHeight="1">
      <c r="A360" s="5" t="s">
        <v>409</v>
      </c>
      <c r="B360" s="3" t="s">
        <v>80</v>
      </c>
      <c r="C360" s="3" t="s">
        <v>201</v>
      </c>
      <c r="D360" s="3" t="s">
        <v>543</v>
      </c>
      <c r="E360" s="4">
        <v>28808</v>
      </c>
      <c r="F360" s="6">
        <v>47138</v>
      </c>
      <c r="G360" s="10">
        <v>18884</v>
      </c>
      <c r="H360" s="27" t="s">
        <v>519</v>
      </c>
      <c r="I360" s="19">
        <v>0.79</v>
      </c>
      <c r="J360" s="11">
        <f t="shared" si="38"/>
        <v>0.20999999999999996</v>
      </c>
      <c r="K360" s="18">
        <v>0.62</v>
      </c>
      <c r="L360" s="11">
        <f t="shared" si="36"/>
        <v>0.38</v>
      </c>
      <c r="M360" s="6">
        <v>8091</v>
      </c>
      <c r="N360" s="19">
        <f t="shared" si="37"/>
        <v>0.17164495735924307</v>
      </c>
      <c r="O360" s="13" t="s">
        <v>546</v>
      </c>
      <c r="Q360" s="1"/>
    </row>
    <row r="361" spans="1:17" ht="26" customHeight="1">
      <c r="A361" s="5" t="s">
        <v>410</v>
      </c>
      <c r="B361" s="3" t="s">
        <v>9</v>
      </c>
      <c r="C361" s="3" t="s">
        <v>87</v>
      </c>
      <c r="D361" s="3" t="s">
        <v>543</v>
      </c>
      <c r="E361" s="4">
        <v>36558</v>
      </c>
      <c r="F361" s="6">
        <v>57196</v>
      </c>
      <c r="G361" s="10">
        <v>21784</v>
      </c>
      <c r="H361" s="27" t="s">
        <v>519</v>
      </c>
      <c r="I361" s="19">
        <v>0.56000000000000005</v>
      </c>
      <c r="J361" s="11">
        <f t="shared" si="38"/>
        <v>0.43999999999999995</v>
      </c>
      <c r="K361" s="18">
        <v>0.71</v>
      </c>
      <c r="L361" s="11">
        <f t="shared" si="36"/>
        <v>0.29000000000000004</v>
      </c>
      <c r="M361" s="6">
        <v>9133</v>
      </c>
      <c r="N361" s="19">
        <f t="shared" si="37"/>
        <v>0.15967899853136583</v>
      </c>
      <c r="O361" s="13" t="s">
        <v>546</v>
      </c>
      <c r="Q361" s="1"/>
    </row>
    <row r="362" spans="1:17" ht="26" customHeight="1">
      <c r="A362" s="5" t="s">
        <v>411</v>
      </c>
      <c r="B362" s="3" t="s">
        <v>9</v>
      </c>
      <c r="C362" s="3" t="s">
        <v>87</v>
      </c>
      <c r="D362" s="3" t="s">
        <v>543</v>
      </c>
      <c r="E362" s="4">
        <v>35114</v>
      </c>
      <c r="F362" s="6">
        <v>51460</v>
      </c>
      <c r="G362" s="10">
        <v>12297</v>
      </c>
      <c r="H362" s="27" t="s">
        <v>519</v>
      </c>
      <c r="I362" s="19">
        <v>0.61</v>
      </c>
      <c r="J362" s="11">
        <f t="shared" si="38"/>
        <v>0.39</v>
      </c>
      <c r="K362" s="18">
        <v>0.55000000000000004</v>
      </c>
      <c r="L362" s="11">
        <f t="shared" si="36"/>
        <v>0.44999999999999996</v>
      </c>
      <c r="M362" s="6">
        <v>9916</v>
      </c>
      <c r="N362" s="19">
        <f t="shared" si="37"/>
        <v>0.19269335406140692</v>
      </c>
      <c r="O362" s="13" t="s">
        <v>546</v>
      </c>
      <c r="Q362" s="1"/>
    </row>
    <row r="363" spans="1:17" ht="26" customHeight="1">
      <c r="A363" s="5" t="s">
        <v>412</v>
      </c>
      <c r="B363" s="3" t="s">
        <v>9</v>
      </c>
      <c r="C363" s="3" t="s">
        <v>91</v>
      </c>
      <c r="D363" s="3" t="s">
        <v>544</v>
      </c>
      <c r="E363" s="4"/>
      <c r="F363" s="6">
        <v>53500</v>
      </c>
      <c r="G363" s="10">
        <v>1792</v>
      </c>
      <c r="H363" s="27" t="s">
        <v>519</v>
      </c>
      <c r="I363" s="19">
        <v>0.8</v>
      </c>
      <c r="J363" s="11">
        <f t="shared" si="38"/>
        <v>0.19999999999999996</v>
      </c>
      <c r="K363" s="18">
        <v>0.32200000000000001</v>
      </c>
      <c r="L363" s="11">
        <f t="shared" si="36"/>
        <v>0.67799999999999994</v>
      </c>
      <c r="M363" s="6">
        <v>19331</v>
      </c>
      <c r="N363" s="19">
        <f t="shared" si="37"/>
        <v>0.36132710280373831</v>
      </c>
      <c r="O363" s="13" t="s">
        <v>538</v>
      </c>
      <c r="Q363" s="1"/>
    </row>
    <row r="364" spans="1:17" ht="26" customHeight="1">
      <c r="A364" s="5" t="s">
        <v>413</v>
      </c>
      <c r="B364" s="3" t="s">
        <v>21</v>
      </c>
      <c r="C364" s="3" t="s">
        <v>40</v>
      </c>
      <c r="D364" s="3" t="s">
        <v>543</v>
      </c>
      <c r="E364" s="4">
        <v>30006</v>
      </c>
      <c r="F364" s="6">
        <v>53436</v>
      </c>
      <c r="G364" s="10">
        <v>7449</v>
      </c>
      <c r="H364" s="27" t="s">
        <v>519</v>
      </c>
      <c r="I364" s="19">
        <v>0.75</v>
      </c>
      <c r="J364" s="11">
        <f t="shared" si="38"/>
        <v>0.25</v>
      </c>
      <c r="K364" s="18">
        <v>0.83</v>
      </c>
      <c r="L364" s="11">
        <f t="shared" si="36"/>
        <v>0.17000000000000004</v>
      </c>
      <c r="M364" s="6">
        <v>9159</v>
      </c>
      <c r="N364" s="19">
        <f t="shared" si="37"/>
        <v>0.17140130249270155</v>
      </c>
      <c r="O364" s="13" t="s">
        <v>546</v>
      </c>
      <c r="Q364" s="1"/>
    </row>
    <row r="365" spans="1:17" ht="26" customHeight="1">
      <c r="A365" s="5" t="s">
        <v>414</v>
      </c>
      <c r="B365" s="3" t="s">
        <v>9</v>
      </c>
      <c r="C365" s="3" t="s">
        <v>91</v>
      </c>
      <c r="D365" s="3" t="s">
        <v>543</v>
      </c>
      <c r="E365" s="4">
        <v>32900</v>
      </c>
      <c r="F365" s="6">
        <v>45820</v>
      </c>
      <c r="G365" s="10">
        <v>3037</v>
      </c>
      <c r="H365" s="27" t="s">
        <v>519</v>
      </c>
      <c r="I365" s="19">
        <v>0.49</v>
      </c>
      <c r="J365" s="11">
        <f t="shared" si="38"/>
        <v>0.51</v>
      </c>
      <c r="K365" s="18">
        <v>0.62</v>
      </c>
      <c r="L365" s="11">
        <f t="shared" si="36"/>
        <v>0.38</v>
      </c>
      <c r="M365" s="6">
        <v>5224</v>
      </c>
      <c r="N365" s="19">
        <f t="shared" si="37"/>
        <v>0.11401134875600175</v>
      </c>
      <c r="O365" s="13" t="s">
        <v>546</v>
      </c>
      <c r="Q365" s="1"/>
    </row>
    <row r="366" spans="1:17" ht="26" customHeight="1">
      <c r="A366" s="5" t="s">
        <v>415</v>
      </c>
      <c r="B366" s="3" t="s">
        <v>6</v>
      </c>
      <c r="C366" s="3" t="s">
        <v>168</v>
      </c>
      <c r="D366" s="3" t="s">
        <v>543</v>
      </c>
      <c r="E366" s="4">
        <v>33766</v>
      </c>
      <c r="F366" s="6">
        <v>51735</v>
      </c>
      <c r="G366" s="10">
        <v>9066</v>
      </c>
      <c r="H366" s="27" t="s">
        <v>519</v>
      </c>
      <c r="I366" s="19">
        <v>0.47</v>
      </c>
      <c r="J366" s="11">
        <f t="shared" si="38"/>
        <v>0.53</v>
      </c>
      <c r="K366" s="18">
        <v>0.53</v>
      </c>
      <c r="L366" s="11">
        <f t="shared" si="36"/>
        <v>0.47</v>
      </c>
      <c r="M366" s="6">
        <v>6697</v>
      </c>
      <c r="N366" s="19">
        <f t="shared" si="37"/>
        <v>0.12944814922199671</v>
      </c>
      <c r="O366" s="13" t="s">
        <v>546</v>
      </c>
      <c r="Q366" s="1"/>
    </row>
    <row r="367" spans="1:17" ht="26" customHeight="1">
      <c r="A367" s="5" t="s">
        <v>416</v>
      </c>
      <c r="B367" s="3" t="s">
        <v>6</v>
      </c>
      <c r="C367" s="3" t="s">
        <v>168</v>
      </c>
      <c r="D367" s="3" t="s">
        <v>543</v>
      </c>
      <c r="E367" s="4">
        <v>31731</v>
      </c>
      <c r="F367" s="6">
        <v>61108</v>
      </c>
      <c r="G367" s="10">
        <v>28371</v>
      </c>
      <c r="H367" s="27" t="s">
        <v>519</v>
      </c>
      <c r="I367" s="19">
        <v>0.71</v>
      </c>
      <c r="J367" s="11">
        <f t="shared" si="38"/>
        <v>0.29000000000000004</v>
      </c>
      <c r="K367" s="18">
        <v>0.28000000000000003</v>
      </c>
      <c r="L367" s="11">
        <f t="shared" si="36"/>
        <v>0.72</v>
      </c>
      <c r="M367" s="6">
        <v>7051</v>
      </c>
      <c r="N367" s="19">
        <f t="shared" si="37"/>
        <v>0.11538587418995876</v>
      </c>
      <c r="O367" s="13" t="s">
        <v>546</v>
      </c>
      <c r="Q367" s="1"/>
    </row>
    <row r="368" spans="1:17" ht="26" customHeight="1">
      <c r="A368" s="5" t="s">
        <v>417</v>
      </c>
      <c r="B368" s="3" t="s">
        <v>21</v>
      </c>
      <c r="C368" s="3" t="s">
        <v>20</v>
      </c>
      <c r="D368" s="3" t="s">
        <v>543</v>
      </c>
      <c r="E368" s="4">
        <v>37122</v>
      </c>
      <c r="F368" s="6">
        <v>59799</v>
      </c>
      <c r="G368" s="10">
        <v>22476</v>
      </c>
      <c r="H368" s="27" t="s">
        <v>519</v>
      </c>
      <c r="I368" s="19">
        <v>0.88</v>
      </c>
      <c r="J368" s="11">
        <f t="shared" si="38"/>
        <v>0.12</v>
      </c>
      <c r="K368" s="18">
        <v>0.56000000000000005</v>
      </c>
      <c r="L368" s="11">
        <f t="shared" si="36"/>
        <v>0.43999999999999995</v>
      </c>
      <c r="M368" s="6">
        <v>8346</v>
      </c>
      <c r="N368" s="19">
        <f t="shared" si="37"/>
        <v>0.13956755129684442</v>
      </c>
      <c r="O368" s="13" t="s">
        <v>546</v>
      </c>
      <c r="Q368" s="1"/>
    </row>
    <row r="369" spans="1:17" ht="26" customHeight="1">
      <c r="A369" s="5" t="s">
        <v>418</v>
      </c>
      <c r="B369" s="3" t="s">
        <v>21</v>
      </c>
      <c r="C369" s="3" t="s">
        <v>20</v>
      </c>
      <c r="D369" s="3" t="s">
        <v>543</v>
      </c>
      <c r="E369" s="4">
        <v>39030</v>
      </c>
      <c r="F369" s="6">
        <v>61247</v>
      </c>
      <c r="G369" s="10">
        <v>9821</v>
      </c>
      <c r="H369" s="27" t="s">
        <v>519</v>
      </c>
      <c r="I369" s="19">
        <v>0.82</v>
      </c>
      <c r="J369" s="11">
        <f t="shared" si="38"/>
        <v>0.18000000000000005</v>
      </c>
      <c r="K369" s="18">
        <v>0.44</v>
      </c>
      <c r="L369" s="11">
        <f t="shared" si="36"/>
        <v>0.56000000000000005</v>
      </c>
      <c r="M369" s="6">
        <v>6801</v>
      </c>
      <c r="N369" s="19">
        <f t="shared" si="37"/>
        <v>0.11104217349421196</v>
      </c>
      <c r="O369" s="13" t="s">
        <v>546</v>
      </c>
      <c r="Q369" s="1"/>
    </row>
    <row r="370" spans="1:17" ht="26" customHeight="1">
      <c r="A370" s="5" t="s">
        <v>419</v>
      </c>
      <c r="B370" s="3" t="s">
        <v>21</v>
      </c>
      <c r="C370" s="3" t="s">
        <v>20</v>
      </c>
      <c r="D370" s="3" t="s">
        <v>543</v>
      </c>
      <c r="E370" s="4">
        <v>37350</v>
      </c>
      <c r="F370" s="6">
        <v>54305</v>
      </c>
      <c r="G370" s="10">
        <v>4701</v>
      </c>
      <c r="H370" s="27" t="s">
        <v>519</v>
      </c>
      <c r="I370" s="19">
        <v>0.85</v>
      </c>
      <c r="J370" s="11">
        <f t="shared" si="38"/>
        <v>0.15000000000000002</v>
      </c>
      <c r="K370" s="18">
        <v>0.64</v>
      </c>
      <c r="L370" s="11">
        <f t="shared" si="36"/>
        <v>0.36</v>
      </c>
      <c r="M370" s="6">
        <v>5906</v>
      </c>
      <c r="N370" s="19">
        <f t="shared" si="37"/>
        <v>0.10875609980664763</v>
      </c>
      <c r="O370" s="13" t="s">
        <v>546</v>
      </c>
      <c r="Q370" s="1"/>
    </row>
    <row r="371" spans="1:17" ht="26" customHeight="1">
      <c r="A371" s="5" t="s">
        <v>420</v>
      </c>
      <c r="B371" s="3" t="s">
        <v>21</v>
      </c>
      <c r="C371" s="3" t="s">
        <v>20</v>
      </c>
      <c r="D371" s="3" t="s">
        <v>543</v>
      </c>
      <c r="E371" s="4">
        <v>35680</v>
      </c>
      <c r="F371" s="6">
        <v>54978</v>
      </c>
      <c r="G371" s="10">
        <v>9539</v>
      </c>
      <c r="H371" s="27" t="s">
        <v>519</v>
      </c>
      <c r="I371" s="19">
        <v>0.94</v>
      </c>
      <c r="J371" s="11">
        <f t="shared" si="38"/>
        <v>6.0000000000000053E-2</v>
      </c>
      <c r="K371" s="18">
        <v>0.41</v>
      </c>
      <c r="L371" s="11">
        <f t="shared" si="36"/>
        <v>0.59000000000000008</v>
      </c>
      <c r="M371" s="6">
        <v>8203</v>
      </c>
      <c r="N371" s="19">
        <f t="shared" si="37"/>
        <v>0.14920513660009457</v>
      </c>
      <c r="O371" s="13" t="s">
        <v>546</v>
      </c>
      <c r="Q371" s="1"/>
    </row>
    <row r="372" spans="1:17" ht="26" customHeight="1">
      <c r="A372" s="5" t="s">
        <v>421</v>
      </c>
      <c r="B372" s="3" t="s">
        <v>9</v>
      </c>
      <c r="C372" s="3" t="s">
        <v>43</v>
      </c>
      <c r="D372" s="3" t="s">
        <v>543</v>
      </c>
      <c r="E372" s="4">
        <v>29644</v>
      </c>
      <c r="F372" s="6">
        <v>34300</v>
      </c>
      <c r="G372" s="10">
        <v>11221</v>
      </c>
      <c r="H372" s="27" t="s">
        <v>519</v>
      </c>
      <c r="I372" s="19">
        <v>0.5</v>
      </c>
      <c r="J372" s="11">
        <f t="shared" si="38"/>
        <v>0.5</v>
      </c>
      <c r="K372" s="18">
        <v>0.4</v>
      </c>
      <c r="L372" s="11">
        <f t="shared" si="36"/>
        <v>0.6</v>
      </c>
      <c r="M372" s="6">
        <v>4448</v>
      </c>
      <c r="N372" s="19">
        <f t="shared" si="37"/>
        <v>0.1296793002915452</v>
      </c>
      <c r="O372" s="13" t="s">
        <v>546</v>
      </c>
      <c r="Q372" s="1"/>
    </row>
    <row r="373" spans="1:17" ht="26" customHeight="1">
      <c r="A373" s="5" t="s">
        <v>422</v>
      </c>
      <c r="B373" s="3" t="s">
        <v>9</v>
      </c>
      <c r="C373" s="3" t="s">
        <v>38</v>
      </c>
      <c r="D373" s="3" t="s">
        <v>544</v>
      </c>
      <c r="E373" s="4"/>
      <c r="F373" s="6">
        <v>93892</v>
      </c>
      <c r="G373" s="10">
        <v>12566</v>
      </c>
      <c r="H373" s="27" t="s">
        <v>520</v>
      </c>
      <c r="I373" s="19">
        <v>0.96</v>
      </c>
      <c r="J373" s="11">
        <f t="shared" si="38"/>
        <v>4.0000000000000036E-2</v>
      </c>
      <c r="K373" s="18">
        <v>0.42</v>
      </c>
      <c r="L373" s="11">
        <f t="shared" si="36"/>
        <v>0.58000000000000007</v>
      </c>
      <c r="M373" s="6">
        <v>23416</v>
      </c>
      <c r="N373" s="19">
        <f t="shared" si="37"/>
        <v>0.24939291952456014</v>
      </c>
      <c r="O373" s="13" t="s">
        <v>546</v>
      </c>
      <c r="Q373" s="1"/>
    </row>
    <row r="374" spans="1:17" ht="26" customHeight="1">
      <c r="A374" s="5" t="s">
        <v>423</v>
      </c>
      <c r="B374" s="3" t="s">
        <v>12</v>
      </c>
      <c r="C374" s="3" t="s">
        <v>11</v>
      </c>
      <c r="D374" s="3" t="s">
        <v>543</v>
      </c>
      <c r="E374" s="4">
        <v>36932</v>
      </c>
      <c r="F374" s="6">
        <v>80142</v>
      </c>
      <c r="G374" s="10">
        <v>32179</v>
      </c>
      <c r="H374" s="27" t="s">
        <v>520</v>
      </c>
      <c r="I374" s="19">
        <v>0.91</v>
      </c>
      <c r="J374" s="11">
        <f t="shared" si="38"/>
        <v>8.9999999999999969E-2</v>
      </c>
      <c r="K374" s="18">
        <v>0.19</v>
      </c>
      <c r="L374" s="11">
        <f t="shared" si="36"/>
        <v>0.81</v>
      </c>
      <c r="M374" s="6">
        <v>6270</v>
      </c>
      <c r="N374" s="19">
        <f t="shared" si="37"/>
        <v>7.8236130867709822E-2</v>
      </c>
      <c r="O374" s="13" t="s">
        <v>546</v>
      </c>
      <c r="Q374" s="1"/>
    </row>
    <row r="375" spans="1:17" ht="26" customHeight="1">
      <c r="A375" s="5" t="s">
        <v>424</v>
      </c>
      <c r="B375" s="3" t="s">
        <v>12</v>
      </c>
      <c r="C375" s="3" t="s">
        <v>11</v>
      </c>
      <c r="D375" s="3" t="s">
        <v>543</v>
      </c>
      <c r="E375" s="4">
        <v>31953</v>
      </c>
      <c r="F375" s="6">
        <v>49209</v>
      </c>
      <c r="G375" s="10">
        <v>4799</v>
      </c>
      <c r="H375" s="27" t="s">
        <v>519</v>
      </c>
      <c r="I375" s="19">
        <v>0.71</v>
      </c>
      <c r="J375" s="11">
        <f t="shared" si="38"/>
        <v>0.29000000000000004</v>
      </c>
      <c r="K375" s="18">
        <v>0.59</v>
      </c>
      <c r="L375" s="11">
        <f t="shared" si="36"/>
        <v>0.41000000000000003</v>
      </c>
      <c r="M375" s="6">
        <v>6456</v>
      </c>
      <c r="N375" s="19">
        <f t="shared" si="37"/>
        <v>0.13119551301591173</v>
      </c>
      <c r="O375" s="13" t="s">
        <v>546</v>
      </c>
      <c r="Q375" s="1"/>
    </row>
    <row r="376" spans="1:17" ht="26" customHeight="1">
      <c r="A376" s="5" t="s">
        <v>425</v>
      </c>
      <c r="B376" s="3" t="s">
        <v>80</v>
      </c>
      <c r="C376" s="3" t="s">
        <v>79</v>
      </c>
      <c r="D376" s="3" t="s">
        <v>543</v>
      </c>
      <c r="E376" s="4">
        <v>28920</v>
      </c>
      <c r="F376" s="6">
        <v>34440</v>
      </c>
      <c r="G376" s="10">
        <v>7091</v>
      </c>
      <c r="H376" s="27" t="s">
        <v>519</v>
      </c>
      <c r="I376" s="19">
        <v>0.77</v>
      </c>
      <c r="J376" s="11">
        <f t="shared" si="38"/>
        <v>0.22999999999999998</v>
      </c>
      <c r="K376" s="18">
        <v>0.64</v>
      </c>
      <c r="L376" s="11">
        <f t="shared" si="36"/>
        <v>0.36</v>
      </c>
      <c r="M376" s="6">
        <v>2540</v>
      </c>
      <c r="N376" s="19">
        <f t="shared" si="37"/>
        <v>7.3751451800232293E-2</v>
      </c>
      <c r="O376" s="13" t="s">
        <v>546</v>
      </c>
      <c r="Q376" s="1"/>
    </row>
    <row r="377" spans="1:17" ht="26" customHeight="1">
      <c r="A377" s="5" t="s">
        <v>426</v>
      </c>
      <c r="B377" s="3" t="s">
        <v>80</v>
      </c>
      <c r="C377" s="3" t="s">
        <v>79</v>
      </c>
      <c r="D377" s="3" t="s">
        <v>543</v>
      </c>
      <c r="E377" s="4">
        <v>34420</v>
      </c>
      <c r="F377" s="6">
        <v>55568</v>
      </c>
      <c r="G377" s="10">
        <v>29812</v>
      </c>
      <c r="H377" s="27" t="s">
        <v>519</v>
      </c>
      <c r="I377" s="19">
        <v>0.75</v>
      </c>
      <c r="J377" s="11">
        <f t="shared" si="38"/>
        <v>0.25</v>
      </c>
      <c r="K377" s="18">
        <v>0.19</v>
      </c>
      <c r="L377" s="11">
        <f t="shared" si="36"/>
        <v>0.81</v>
      </c>
      <c r="M377" s="6">
        <v>5894</v>
      </c>
      <c r="N377" s="19">
        <f t="shared" si="37"/>
        <v>0.10606824071408004</v>
      </c>
      <c r="O377" s="13" t="s">
        <v>546</v>
      </c>
      <c r="Q377" s="1"/>
    </row>
    <row r="378" spans="1:17" ht="26" customHeight="1">
      <c r="A378" s="5" t="s">
        <v>427</v>
      </c>
      <c r="B378" s="3" t="s">
        <v>9</v>
      </c>
      <c r="C378" s="3" t="s">
        <v>242</v>
      </c>
      <c r="D378" s="3" t="s">
        <v>543</v>
      </c>
      <c r="E378" s="4">
        <v>30272</v>
      </c>
      <c r="F378" s="6">
        <v>49100</v>
      </c>
      <c r="G378" s="10">
        <v>17519</v>
      </c>
      <c r="H378" s="27" t="s">
        <v>519</v>
      </c>
      <c r="I378" s="19">
        <v>0.75</v>
      </c>
      <c r="J378" s="11">
        <f t="shared" si="38"/>
        <v>0.25</v>
      </c>
      <c r="K378" s="18">
        <v>0.57999999999999996</v>
      </c>
      <c r="L378" s="11">
        <f t="shared" si="36"/>
        <v>0.42000000000000004</v>
      </c>
      <c r="M378" s="6">
        <v>11750</v>
      </c>
      <c r="N378" s="19">
        <f t="shared" si="37"/>
        <v>0.23930753564154786</v>
      </c>
      <c r="O378" s="13" t="s">
        <v>546</v>
      </c>
      <c r="Q378" s="1"/>
    </row>
    <row r="379" spans="1:17" ht="26" customHeight="1">
      <c r="A379" s="5" t="s">
        <v>428</v>
      </c>
      <c r="B379" s="3" t="s">
        <v>80</v>
      </c>
      <c r="C379" s="3" t="s">
        <v>111</v>
      </c>
      <c r="D379" s="3" t="s">
        <v>543</v>
      </c>
      <c r="E379" s="4">
        <v>33045</v>
      </c>
      <c r="F379" s="6">
        <v>54264</v>
      </c>
      <c r="G379" s="10">
        <v>22978</v>
      </c>
      <c r="H379" s="27" t="s">
        <v>519</v>
      </c>
      <c r="I379" s="19">
        <v>0.66</v>
      </c>
      <c r="J379" s="11">
        <f t="shared" si="38"/>
        <v>0.33999999999999997</v>
      </c>
      <c r="K379" s="18">
        <v>0.72</v>
      </c>
      <c r="L379" s="11">
        <f t="shared" si="36"/>
        <v>0.28000000000000003</v>
      </c>
      <c r="M379" s="6">
        <v>8827</v>
      </c>
      <c r="N379" s="19">
        <f t="shared" si="37"/>
        <v>0.16266769865841074</v>
      </c>
      <c r="O379" s="13" t="s">
        <v>546</v>
      </c>
      <c r="Q379" s="1"/>
    </row>
    <row r="380" spans="1:17" ht="26" customHeight="1">
      <c r="A380" s="5" t="s">
        <v>429</v>
      </c>
      <c r="B380" s="3" t="s">
        <v>80</v>
      </c>
      <c r="C380" s="3" t="s">
        <v>118</v>
      </c>
      <c r="D380" s="3" t="s">
        <v>543</v>
      </c>
      <c r="E380" s="4">
        <v>28710</v>
      </c>
      <c r="F380" s="6">
        <v>46860</v>
      </c>
      <c r="G380" s="10">
        <v>18087</v>
      </c>
      <c r="H380" s="27" t="s">
        <v>519</v>
      </c>
      <c r="I380" s="19">
        <v>0.62</v>
      </c>
      <c r="J380" s="11">
        <f t="shared" si="38"/>
        <v>0.38</v>
      </c>
      <c r="K380" s="18">
        <v>0.32</v>
      </c>
      <c r="L380" s="11">
        <f t="shared" si="36"/>
        <v>0.67999999999999994</v>
      </c>
      <c r="M380" s="6">
        <v>8024</v>
      </c>
      <c r="N380" s="19">
        <f t="shared" si="37"/>
        <v>0.17123346137430645</v>
      </c>
      <c r="O380" s="13" t="s">
        <v>546</v>
      </c>
      <c r="Q380" s="1"/>
    </row>
    <row r="381" spans="1:17" ht="26" customHeight="1">
      <c r="A381" s="5" t="s">
        <v>430</v>
      </c>
      <c r="B381" s="3" t="s">
        <v>52</v>
      </c>
      <c r="C381" s="3" t="s">
        <v>431</v>
      </c>
      <c r="D381" s="3" t="s">
        <v>543</v>
      </c>
      <c r="E381" s="4">
        <v>27988</v>
      </c>
      <c r="F381" s="6">
        <v>45651</v>
      </c>
      <c r="G381" s="10">
        <v>20023</v>
      </c>
      <c r="H381" s="27" t="s">
        <v>519</v>
      </c>
      <c r="I381" s="19">
        <v>0.63</v>
      </c>
      <c r="J381" s="11">
        <f t="shared" si="38"/>
        <v>0.37</v>
      </c>
      <c r="K381" s="18">
        <v>0.41</v>
      </c>
      <c r="L381" s="11">
        <f t="shared" si="36"/>
        <v>0.59000000000000008</v>
      </c>
      <c r="M381" s="6">
        <v>3056</v>
      </c>
      <c r="N381" s="19">
        <f t="shared" si="37"/>
        <v>6.6942673763992031E-2</v>
      </c>
      <c r="O381" s="13" t="s">
        <v>546</v>
      </c>
      <c r="Q381" s="1"/>
    </row>
    <row r="382" spans="1:17" ht="26" customHeight="1">
      <c r="A382" s="5" t="s">
        <v>432</v>
      </c>
      <c r="B382" s="3" t="s">
        <v>52</v>
      </c>
      <c r="C382" s="3" t="s">
        <v>431</v>
      </c>
      <c r="D382" s="3" t="s">
        <v>543</v>
      </c>
      <c r="E382" s="4">
        <v>28214</v>
      </c>
      <c r="F382" s="6">
        <v>46356</v>
      </c>
      <c r="G382" s="10">
        <v>13717</v>
      </c>
      <c r="H382" s="27" t="s">
        <v>519</v>
      </c>
      <c r="I382" s="19">
        <v>0.51</v>
      </c>
      <c r="J382" s="11">
        <f t="shared" si="38"/>
        <v>0.49</v>
      </c>
      <c r="K382" s="18">
        <v>0.35</v>
      </c>
      <c r="L382" s="11">
        <f t="shared" si="36"/>
        <v>0.65</v>
      </c>
      <c r="M382" s="6">
        <v>3700</v>
      </c>
      <c r="N382" s="19">
        <f t="shared" si="37"/>
        <v>7.9817067909224271E-2</v>
      </c>
      <c r="O382" s="13" t="s">
        <v>546</v>
      </c>
      <c r="Q382" s="1"/>
    </row>
    <row r="383" spans="1:17" ht="26" customHeight="1">
      <c r="A383" s="5" t="s">
        <v>433</v>
      </c>
      <c r="B383" s="3" t="s">
        <v>21</v>
      </c>
      <c r="C383" s="3" t="s">
        <v>121</v>
      </c>
      <c r="D383" s="3" t="s">
        <v>543</v>
      </c>
      <c r="E383" s="4">
        <v>38440</v>
      </c>
      <c r="F383" s="6">
        <v>59090</v>
      </c>
      <c r="G383" s="10">
        <v>11042</v>
      </c>
      <c r="H383" s="27" t="s">
        <v>519</v>
      </c>
      <c r="I383" s="19">
        <v>0.71</v>
      </c>
      <c r="J383" s="11">
        <f t="shared" si="38"/>
        <v>0.29000000000000004</v>
      </c>
      <c r="K383" s="18">
        <v>0.69</v>
      </c>
      <c r="L383" s="11">
        <f t="shared" si="36"/>
        <v>0.31000000000000005</v>
      </c>
      <c r="M383" s="6">
        <v>7206</v>
      </c>
      <c r="N383" s="19">
        <f t="shared" si="37"/>
        <v>0.12194956845489931</v>
      </c>
      <c r="O383" s="13" t="s">
        <v>546</v>
      </c>
      <c r="Q383" s="1"/>
    </row>
    <row r="384" spans="1:17" ht="26" customHeight="1">
      <c r="A384" s="5" t="s">
        <v>434</v>
      </c>
      <c r="B384" s="3" t="s">
        <v>21</v>
      </c>
      <c r="C384" s="3" t="s">
        <v>114</v>
      </c>
      <c r="D384" s="3" t="s">
        <v>544</v>
      </c>
      <c r="E384" s="4"/>
      <c r="F384" s="6">
        <v>70634</v>
      </c>
      <c r="G384" s="10">
        <v>4562</v>
      </c>
      <c r="H384" s="27" t="s">
        <v>519</v>
      </c>
      <c r="I384" s="19">
        <v>0.68</v>
      </c>
      <c r="J384" s="11">
        <f t="shared" si="38"/>
        <v>0.31999999999999995</v>
      </c>
      <c r="K384" s="18">
        <v>0.91</v>
      </c>
      <c r="L384" s="11">
        <f t="shared" ref="L384" si="39">1-K384</f>
        <v>8.9999999999999969E-2</v>
      </c>
      <c r="M384" s="6">
        <v>24879</v>
      </c>
      <c r="N384" s="19">
        <f t="shared" ref="N384" si="40">M384/F384</f>
        <v>0.35222414134835917</v>
      </c>
      <c r="O384" s="13" t="s">
        <v>546</v>
      </c>
      <c r="Q384" s="1"/>
    </row>
    <row r="385" spans="1:17" ht="26" customHeight="1">
      <c r="A385" s="5" t="s">
        <v>435</v>
      </c>
      <c r="B385" s="3" t="s">
        <v>26</v>
      </c>
      <c r="C385" s="3" t="s">
        <v>256</v>
      </c>
      <c r="D385" s="3" t="s">
        <v>543</v>
      </c>
      <c r="E385" s="4">
        <v>28930</v>
      </c>
      <c r="F385" s="6">
        <v>51850</v>
      </c>
      <c r="G385" s="10">
        <v>12977</v>
      </c>
      <c r="H385" s="27" t="s">
        <v>519</v>
      </c>
      <c r="I385" s="19" t="s">
        <v>521</v>
      </c>
      <c r="J385" s="11" t="s">
        <v>521</v>
      </c>
      <c r="K385" s="18" t="s">
        <v>536</v>
      </c>
      <c r="L385" s="11" t="s">
        <v>521</v>
      </c>
      <c r="M385" s="6" t="s">
        <v>521</v>
      </c>
      <c r="N385" s="19" t="s">
        <v>521</v>
      </c>
      <c r="O385" s="13" t="s">
        <v>538</v>
      </c>
      <c r="Q385" s="1"/>
    </row>
    <row r="386" spans="1:17" ht="26" customHeight="1">
      <c r="A386" s="5" t="s">
        <v>436</v>
      </c>
      <c r="B386" s="3" t="s">
        <v>9</v>
      </c>
      <c r="C386" s="3" t="s">
        <v>84</v>
      </c>
      <c r="D386" s="3" t="s">
        <v>543</v>
      </c>
      <c r="E386" s="4">
        <v>25943</v>
      </c>
      <c r="F386" s="6">
        <v>43291</v>
      </c>
      <c r="G386" s="10">
        <v>2511</v>
      </c>
      <c r="H386" s="27" t="s">
        <v>519</v>
      </c>
      <c r="I386" s="19">
        <v>0.56999999999999995</v>
      </c>
      <c r="J386" s="11">
        <f t="shared" ref="J386:J417" si="41">1-I386</f>
        <v>0.43000000000000005</v>
      </c>
      <c r="K386" s="18">
        <v>0.28999999999999998</v>
      </c>
      <c r="L386" s="11">
        <f t="shared" ref="L386:L417" si="42">1-K386</f>
        <v>0.71</v>
      </c>
      <c r="M386" s="6">
        <v>2738</v>
      </c>
      <c r="N386" s="19">
        <f t="shared" ref="N386:N417" si="43">M386/F386</f>
        <v>6.324640225451017E-2</v>
      </c>
      <c r="O386" s="13" t="s">
        <v>546</v>
      </c>
      <c r="Q386" s="1"/>
    </row>
    <row r="387" spans="1:17" ht="26" customHeight="1">
      <c r="A387" s="5" t="s">
        <v>437</v>
      </c>
      <c r="B387" s="3" t="s">
        <v>9</v>
      </c>
      <c r="C387" s="3" t="s">
        <v>84</v>
      </c>
      <c r="D387" s="3" t="s">
        <v>543</v>
      </c>
      <c r="E387" s="4">
        <v>27020</v>
      </c>
      <c r="F387" s="6">
        <v>59229</v>
      </c>
      <c r="G387" s="10">
        <v>19827</v>
      </c>
      <c r="H387" s="27" t="s">
        <v>520</v>
      </c>
      <c r="I387" s="19">
        <v>1</v>
      </c>
      <c r="J387" s="11">
        <f t="shared" si="41"/>
        <v>0</v>
      </c>
      <c r="K387" s="18">
        <v>0.12</v>
      </c>
      <c r="L387" s="11">
        <f t="shared" si="42"/>
        <v>0.88</v>
      </c>
      <c r="M387" s="6">
        <v>5944</v>
      </c>
      <c r="N387" s="19">
        <f t="shared" si="43"/>
        <v>0.10035624440730048</v>
      </c>
      <c r="O387" s="13" t="s">
        <v>546</v>
      </c>
      <c r="Q387" s="1"/>
    </row>
    <row r="388" spans="1:17" ht="26" customHeight="1">
      <c r="A388" s="5" t="s">
        <v>438</v>
      </c>
      <c r="B388" s="3" t="s">
        <v>9</v>
      </c>
      <c r="C388" s="3" t="s">
        <v>84</v>
      </c>
      <c r="D388" s="3" t="s">
        <v>543</v>
      </c>
      <c r="E388" s="4">
        <v>25437</v>
      </c>
      <c r="F388" s="6">
        <v>40690</v>
      </c>
      <c r="G388" s="10">
        <v>20734</v>
      </c>
      <c r="H388" s="27" t="s">
        <v>519</v>
      </c>
      <c r="I388" s="19">
        <v>0.59</v>
      </c>
      <c r="J388" s="11">
        <f t="shared" si="41"/>
        <v>0.41000000000000003</v>
      </c>
      <c r="K388" s="18">
        <v>0.1</v>
      </c>
      <c r="L388" s="11">
        <f t="shared" si="42"/>
        <v>0.9</v>
      </c>
      <c r="M388" s="6">
        <v>3757</v>
      </c>
      <c r="N388" s="19">
        <f t="shared" si="43"/>
        <v>9.2332268370607026E-2</v>
      </c>
      <c r="O388" s="13" t="s">
        <v>546</v>
      </c>
      <c r="Q388" s="1"/>
    </row>
    <row r="389" spans="1:17" ht="26" customHeight="1">
      <c r="A389" s="5" t="s">
        <v>439</v>
      </c>
      <c r="B389" s="3" t="s">
        <v>9</v>
      </c>
      <c r="C389" s="3" t="s">
        <v>84</v>
      </c>
      <c r="D389" s="3" t="s">
        <v>543</v>
      </c>
      <c r="E389" s="4">
        <v>28004</v>
      </c>
      <c r="F389" s="6">
        <v>44879</v>
      </c>
      <c r="G389" s="10">
        <v>12244</v>
      </c>
      <c r="H389" s="27" t="s">
        <v>519</v>
      </c>
      <c r="I389" s="19">
        <v>0.56999999999999995</v>
      </c>
      <c r="J389" s="11">
        <f t="shared" si="41"/>
        <v>0.43000000000000005</v>
      </c>
      <c r="K389" s="18">
        <v>0.11</v>
      </c>
      <c r="L389" s="11">
        <f t="shared" si="42"/>
        <v>0.89</v>
      </c>
      <c r="M389" s="6">
        <v>3893</v>
      </c>
      <c r="N389" s="19">
        <f t="shared" si="43"/>
        <v>8.6744357048953849E-2</v>
      </c>
      <c r="O389" s="13" t="s">
        <v>546</v>
      </c>
      <c r="Q389" s="1"/>
    </row>
    <row r="390" spans="1:17" ht="26" customHeight="1">
      <c r="A390" s="5" t="s">
        <v>440</v>
      </c>
      <c r="B390" s="3" t="s">
        <v>9</v>
      </c>
      <c r="C390" s="3" t="s">
        <v>84</v>
      </c>
      <c r="D390" s="3" t="s">
        <v>543</v>
      </c>
      <c r="E390" s="4">
        <v>27312</v>
      </c>
      <c r="F390" s="6">
        <v>45046</v>
      </c>
      <c r="G390" s="10">
        <v>902</v>
      </c>
      <c r="H390" s="27" t="s">
        <v>519</v>
      </c>
      <c r="I390" s="19">
        <v>0.63</v>
      </c>
      <c r="J390" s="11">
        <f t="shared" si="41"/>
        <v>0.37</v>
      </c>
      <c r="K390" s="18">
        <v>5.7000000000000002E-2</v>
      </c>
      <c r="L390" s="11">
        <f t="shared" si="42"/>
        <v>0.94299999999999995</v>
      </c>
      <c r="M390" s="6">
        <v>3623</v>
      </c>
      <c r="N390" s="19">
        <f t="shared" si="43"/>
        <v>8.0428894907427967E-2</v>
      </c>
      <c r="O390" s="13" t="s">
        <v>538</v>
      </c>
      <c r="Q390" s="1"/>
    </row>
    <row r="391" spans="1:17" ht="26" customHeight="1">
      <c r="A391" s="5" t="s">
        <v>441</v>
      </c>
      <c r="B391" s="3" t="s">
        <v>80</v>
      </c>
      <c r="C391" s="3" t="s">
        <v>442</v>
      </c>
      <c r="D391" s="3" t="s">
        <v>543</v>
      </c>
      <c r="E391" s="4">
        <v>26587</v>
      </c>
      <c r="F391" s="6">
        <v>31206</v>
      </c>
      <c r="G391" s="10">
        <v>7064</v>
      </c>
      <c r="H391" s="27" t="s">
        <v>519</v>
      </c>
      <c r="I391" s="19">
        <v>0.43</v>
      </c>
      <c r="J391" s="11">
        <f t="shared" si="41"/>
        <v>0.57000000000000006</v>
      </c>
      <c r="K391" s="18">
        <v>0.3</v>
      </c>
      <c r="L391" s="11">
        <f t="shared" si="42"/>
        <v>0.7</v>
      </c>
      <c r="M391" s="6">
        <v>3411</v>
      </c>
      <c r="N391" s="19">
        <f t="shared" si="43"/>
        <v>0.10930590271101712</v>
      </c>
      <c r="O391" s="13" t="s">
        <v>546</v>
      </c>
      <c r="Q391" s="1"/>
    </row>
    <row r="392" spans="1:17" ht="26" customHeight="1">
      <c r="A392" s="5" t="s">
        <v>443</v>
      </c>
      <c r="B392" s="3" t="s">
        <v>9</v>
      </c>
      <c r="C392" s="3" t="s">
        <v>38</v>
      </c>
      <c r="D392" s="3" t="s">
        <v>543</v>
      </c>
      <c r="E392" s="4">
        <v>24796</v>
      </c>
      <c r="F392" s="6">
        <v>39200</v>
      </c>
      <c r="G392" s="10">
        <v>10049</v>
      </c>
      <c r="H392" s="27" t="s">
        <v>519</v>
      </c>
      <c r="I392" s="19">
        <v>0.89</v>
      </c>
      <c r="J392" s="11">
        <f t="shared" si="41"/>
        <v>0.10999999999999999</v>
      </c>
      <c r="K392" s="18">
        <v>0.43</v>
      </c>
      <c r="L392" s="11">
        <f t="shared" si="42"/>
        <v>0.57000000000000006</v>
      </c>
      <c r="M392" s="6">
        <v>3051</v>
      </c>
      <c r="N392" s="19">
        <f t="shared" si="43"/>
        <v>7.7831632653061228E-2</v>
      </c>
      <c r="O392" s="13" t="s">
        <v>546</v>
      </c>
      <c r="Q392" s="1"/>
    </row>
    <row r="393" spans="1:17" ht="26" customHeight="1">
      <c r="A393" s="5" t="s">
        <v>444</v>
      </c>
      <c r="B393" s="3" t="s">
        <v>26</v>
      </c>
      <c r="C393" s="3" t="s">
        <v>33</v>
      </c>
      <c r="D393" s="3" t="s">
        <v>543</v>
      </c>
      <c r="E393" s="4">
        <v>27711</v>
      </c>
      <c r="F393" s="6">
        <v>37551</v>
      </c>
      <c r="G393" s="10">
        <v>28304</v>
      </c>
      <c r="H393" s="27" t="s">
        <v>519</v>
      </c>
      <c r="I393" s="19">
        <v>0.6</v>
      </c>
      <c r="J393" s="11">
        <f t="shared" si="41"/>
        <v>0.4</v>
      </c>
      <c r="K393" s="18">
        <v>0.34</v>
      </c>
      <c r="L393" s="11">
        <f t="shared" si="42"/>
        <v>0.65999999999999992</v>
      </c>
      <c r="M393" s="6">
        <v>6783</v>
      </c>
      <c r="N393" s="19">
        <f t="shared" si="43"/>
        <v>0.18063433730127026</v>
      </c>
      <c r="O393" s="13" t="s">
        <v>546</v>
      </c>
      <c r="Q393" s="1"/>
    </row>
    <row r="394" spans="1:17" ht="26" customHeight="1">
      <c r="A394" s="5" t="s">
        <v>445</v>
      </c>
      <c r="B394" s="3" t="s">
        <v>80</v>
      </c>
      <c r="C394" s="3" t="s">
        <v>99</v>
      </c>
      <c r="D394" s="3" t="s">
        <v>543</v>
      </c>
      <c r="E394" s="4">
        <v>23372</v>
      </c>
      <c r="F394" s="6">
        <v>35148</v>
      </c>
      <c r="G394" s="10">
        <v>6972</v>
      </c>
      <c r="H394" s="27" t="s">
        <v>519</v>
      </c>
      <c r="I394" s="19">
        <v>0.67</v>
      </c>
      <c r="J394" s="11">
        <f t="shared" si="41"/>
        <v>0.32999999999999996</v>
      </c>
      <c r="K394" s="18">
        <v>0.55000000000000004</v>
      </c>
      <c r="L394" s="11">
        <f t="shared" si="42"/>
        <v>0.44999999999999996</v>
      </c>
      <c r="M394" s="6">
        <v>4569</v>
      </c>
      <c r="N394" s="19">
        <f t="shared" si="43"/>
        <v>0.12999317173096619</v>
      </c>
      <c r="O394" s="13" t="s">
        <v>546</v>
      </c>
      <c r="Q394" s="1"/>
    </row>
    <row r="395" spans="1:17" ht="26" customHeight="1">
      <c r="A395" s="5" t="s">
        <v>446</v>
      </c>
      <c r="B395" s="3" t="s">
        <v>12</v>
      </c>
      <c r="C395" s="3" t="s">
        <v>70</v>
      </c>
      <c r="D395" s="3" t="s">
        <v>544</v>
      </c>
      <c r="E395" s="4"/>
      <c r="F395" s="6">
        <v>86125</v>
      </c>
      <c r="G395" s="10">
        <v>8866</v>
      </c>
      <c r="H395" s="27" t="s">
        <v>520</v>
      </c>
      <c r="I395" s="19">
        <v>1</v>
      </c>
      <c r="J395" s="11">
        <f t="shared" si="41"/>
        <v>0</v>
      </c>
      <c r="K395" s="18">
        <v>0.14000000000000001</v>
      </c>
      <c r="L395" s="11">
        <f t="shared" si="42"/>
        <v>0.86</v>
      </c>
      <c r="M395" s="6">
        <v>10100</v>
      </c>
      <c r="N395" s="19">
        <f t="shared" si="43"/>
        <v>0.11727140783744558</v>
      </c>
      <c r="O395" s="13" t="s">
        <v>546</v>
      </c>
      <c r="Q395" s="1"/>
    </row>
    <row r="396" spans="1:17" ht="26" customHeight="1">
      <c r="A396" s="5" t="s">
        <v>447</v>
      </c>
      <c r="B396" s="3" t="s">
        <v>26</v>
      </c>
      <c r="C396" s="3" t="s">
        <v>274</v>
      </c>
      <c r="D396" s="3" t="s">
        <v>543</v>
      </c>
      <c r="E396" s="4">
        <v>31216</v>
      </c>
      <c r="F396" s="6">
        <v>48796</v>
      </c>
      <c r="G396" s="10">
        <v>19221</v>
      </c>
      <c r="H396" s="27" t="s">
        <v>519</v>
      </c>
      <c r="I396" s="19">
        <v>0.62</v>
      </c>
      <c r="J396" s="11">
        <f t="shared" si="41"/>
        <v>0.38</v>
      </c>
      <c r="K396" s="18">
        <v>0.24</v>
      </c>
      <c r="L396" s="11">
        <f t="shared" si="42"/>
        <v>0.76</v>
      </c>
      <c r="M396" s="6">
        <v>3273</v>
      </c>
      <c r="N396" s="19">
        <f t="shared" si="43"/>
        <v>6.7075170095909506E-2</v>
      </c>
      <c r="O396" s="13" t="s">
        <v>546</v>
      </c>
      <c r="Q396" s="1"/>
    </row>
    <row r="397" spans="1:17" ht="26" customHeight="1">
      <c r="A397" s="5" t="s">
        <v>448</v>
      </c>
      <c r="B397" s="3" t="s">
        <v>52</v>
      </c>
      <c r="C397" s="3" t="s">
        <v>213</v>
      </c>
      <c r="D397" s="3" t="s">
        <v>543</v>
      </c>
      <c r="E397" s="4">
        <v>37092</v>
      </c>
      <c r="F397" s="6">
        <v>65553</v>
      </c>
      <c r="G397" s="10">
        <v>18675</v>
      </c>
      <c r="H397" s="27" t="s">
        <v>519</v>
      </c>
      <c r="I397" s="19">
        <v>0.56000000000000005</v>
      </c>
      <c r="J397" s="11">
        <f t="shared" si="41"/>
        <v>0.43999999999999995</v>
      </c>
      <c r="K397" s="18">
        <v>0.27</v>
      </c>
      <c r="L397" s="11">
        <f t="shared" si="42"/>
        <v>0.73</v>
      </c>
      <c r="M397" s="6">
        <v>6701</v>
      </c>
      <c r="N397" s="19">
        <f t="shared" si="43"/>
        <v>0.10222262901774137</v>
      </c>
      <c r="O397" s="13" t="s">
        <v>546</v>
      </c>
      <c r="Q397" s="1"/>
    </row>
    <row r="398" spans="1:17" ht="26" customHeight="1">
      <c r="A398" s="5" t="s">
        <v>449</v>
      </c>
      <c r="B398" s="3" t="s">
        <v>6</v>
      </c>
      <c r="C398" s="3" t="s">
        <v>15</v>
      </c>
      <c r="D398" s="3" t="s">
        <v>544</v>
      </c>
      <c r="E398" s="4"/>
      <c r="F398" s="6">
        <v>92288</v>
      </c>
      <c r="G398" s="10">
        <v>9951</v>
      </c>
      <c r="H398" s="27" t="s">
        <v>520</v>
      </c>
      <c r="I398" s="19">
        <v>1</v>
      </c>
      <c r="J398" s="11">
        <f t="shared" si="41"/>
        <v>0</v>
      </c>
      <c r="K398" s="18">
        <v>0</v>
      </c>
      <c r="L398" s="11">
        <f t="shared" si="42"/>
        <v>1</v>
      </c>
      <c r="M398" s="6">
        <v>0</v>
      </c>
      <c r="N398" s="19">
        <f t="shared" si="43"/>
        <v>0</v>
      </c>
      <c r="O398" s="13" t="s">
        <v>546</v>
      </c>
      <c r="Q398" s="1"/>
    </row>
    <row r="399" spans="1:17" ht="26" customHeight="1">
      <c r="A399" s="5" t="s">
        <v>450</v>
      </c>
      <c r="B399" s="3" t="s">
        <v>6</v>
      </c>
      <c r="C399" s="3" t="s">
        <v>15</v>
      </c>
      <c r="D399" s="3" t="s">
        <v>543</v>
      </c>
      <c r="E399" s="4">
        <v>39156</v>
      </c>
      <c r="F399" s="6">
        <v>58660</v>
      </c>
      <c r="G399" s="10">
        <v>19544</v>
      </c>
      <c r="H399" s="27" t="s">
        <v>519</v>
      </c>
      <c r="I399" s="19">
        <v>0.56000000000000005</v>
      </c>
      <c r="J399" s="11">
        <f t="shared" si="41"/>
        <v>0.43999999999999995</v>
      </c>
      <c r="K399" s="18">
        <v>0.21</v>
      </c>
      <c r="L399" s="11">
        <f t="shared" si="42"/>
        <v>0.79</v>
      </c>
      <c r="M399" s="6">
        <v>8943</v>
      </c>
      <c r="N399" s="19">
        <f t="shared" si="43"/>
        <v>0.15245482441186498</v>
      </c>
      <c r="O399" s="13" t="s">
        <v>546</v>
      </c>
      <c r="Q399" s="1"/>
    </row>
    <row r="400" spans="1:17" ht="26" customHeight="1">
      <c r="A400" s="5" t="s">
        <v>451</v>
      </c>
      <c r="B400" s="3" t="s">
        <v>52</v>
      </c>
      <c r="C400" s="3" t="s">
        <v>213</v>
      </c>
      <c r="D400" s="3" t="s">
        <v>544</v>
      </c>
      <c r="E400" s="4"/>
      <c r="F400" s="6">
        <v>78328</v>
      </c>
      <c r="G400" s="10">
        <v>2915</v>
      </c>
      <c r="H400" s="27" t="s">
        <v>519</v>
      </c>
      <c r="I400" s="19">
        <v>0.8</v>
      </c>
      <c r="J400" s="11">
        <f t="shared" si="41"/>
        <v>0.19999999999999996</v>
      </c>
      <c r="K400" s="18">
        <v>0.94</v>
      </c>
      <c r="L400" s="11">
        <f t="shared" si="42"/>
        <v>6.0000000000000053E-2</v>
      </c>
      <c r="M400" s="6">
        <v>26833</v>
      </c>
      <c r="N400" s="19">
        <f t="shared" si="43"/>
        <v>0.34257226023899501</v>
      </c>
      <c r="O400" s="13" t="s">
        <v>546</v>
      </c>
      <c r="Q400" s="1"/>
    </row>
    <row r="401" spans="1:17" ht="26" customHeight="1">
      <c r="A401" s="5" t="s">
        <v>452</v>
      </c>
      <c r="B401" s="3" t="s">
        <v>52</v>
      </c>
      <c r="C401" s="3" t="s">
        <v>145</v>
      </c>
      <c r="D401" s="3" t="s">
        <v>544</v>
      </c>
      <c r="E401" s="4"/>
      <c r="F401" s="6">
        <v>83940</v>
      </c>
      <c r="G401" s="10">
        <v>1575</v>
      </c>
      <c r="H401" s="27" t="s">
        <v>519</v>
      </c>
      <c r="I401" s="19">
        <v>0.86</v>
      </c>
      <c r="J401" s="11">
        <f t="shared" si="41"/>
        <v>0.14000000000000001</v>
      </c>
      <c r="K401" s="18">
        <v>0.99</v>
      </c>
      <c r="L401" s="11">
        <f t="shared" si="42"/>
        <v>1.0000000000000009E-2</v>
      </c>
      <c r="M401" s="6">
        <v>28971</v>
      </c>
      <c r="N401" s="19">
        <f t="shared" si="43"/>
        <v>0.34513938527519655</v>
      </c>
      <c r="O401" s="13" t="s">
        <v>546</v>
      </c>
      <c r="Q401" s="1"/>
    </row>
    <row r="402" spans="1:17" ht="26" customHeight="1">
      <c r="A402" s="5" t="s">
        <v>453</v>
      </c>
      <c r="B402" s="3" t="s">
        <v>52</v>
      </c>
      <c r="C402" s="3" t="s">
        <v>51</v>
      </c>
      <c r="D402" s="3" t="s">
        <v>544</v>
      </c>
      <c r="E402" s="4"/>
      <c r="F402" s="6">
        <v>84808</v>
      </c>
      <c r="G402" s="10">
        <v>2313</v>
      </c>
      <c r="H402" s="27" t="s">
        <v>519</v>
      </c>
      <c r="I402" s="19">
        <v>0.9</v>
      </c>
      <c r="J402" s="11">
        <f t="shared" si="41"/>
        <v>9.9999999999999978E-2</v>
      </c>
      <c r="K402" s="18">
        <v>0.107</v>
      </c>
      <c r="L402" s="11">
        <f t="shared" si="42"/>
        <v>0.89300000000000002</v>
      </c>
      <c r="M402" s="6">
        <v>29818</v>
      </c>
      <c r="N402" s="19">
        <f t="shared" si="43"/>
        <v>0.35159418922743135</v>
      </c>
      <c r="O402" s="13" t="s">
        <v>540</v>
      </c>
      <c r="Q402" s="1"/>
    </row>
    <row r="403" spans="1:17" ht="26" customHeight="1">
      <c r="A403" s="5" t="s">
        <v>454</v>
      </c>
      <c r="B403" s="3" t="s">
        <v>21</v>
      </c>
      <c r="C403" s="3" t="s">
        <v>65</v>
      </c>
      <c r="D403" s="3" t="s">
        <v>543</v>
      </c>
      <c r="E403" s="4">
        <v>36477</v>
      </c>
      <c r="F403" s="6">
        <v>56681</v>
      </c>
      <c r="G403" s="10">
        <v>12757</v>
      </c>
      <c r="H403" s="27" t="s">
        <v>519</v>
      </c>
      <c r="I403" s="19">
        <v>0.55000000000000004</v>
      </c>
      <c r="J403" s="11">
        <f t="shared" si="41"/>
        <v>0.44999999999999996</v>
      </c>
      <c r="K403" s="18">
        <v>0.69</v>
      </c>
      <c r="L403" s="11">
        <f t="shared" si="42"/>
        <v>0.31000000000000005</v>
      </c>
      <c r="M403" s="6">
        <v>6120</v>
      </c>
      <c r="N403" s="19">
        <f t="shared" si="43"/>
        <v>0.10797268926095165</v>
      </c>
      <c r="O403" s="13" t="s">
        <v>546</v>
      </c>
      <c r="Q403" s="1"/>
    </row>
    <row r="404" spans="1:17" ht="26" customHeight="1">
      <c r="A404" s="5" t="s">
        <v>455</v>
      </c>
      <c r="B404" s="3" t="s">
        <v>9</v>
      </c>
      <c r="C404" s="3" t="s">
        <v>91</v>
      </c>
      <c r="D404" s="3" t="s">
        <v>544</v>
      </c>
      <c r="E404" s="4"/>
      <c r="F404" s="6">
        <v>84930</v>
      </c>
      <c r="G404" s="10">
        <v>3307</v>
      </c>
      <c r="H404" s="27" t="s">
        <v>520</v>
      </c>
      <c r="I404" s="19">
        <v>0.99</v>
      </c>
      <c r="J404" s="11">
        <f t="shared" si="41"/>
        <v>1.0000000000000009E-2</v>
      </c>
      <c r="K404" s="18">
        <v>0.35</v>
      </c>
      <c r="L404" s="11">
        <f t="shared" si="42"/>
        <v>0.65</v>
      </c>
      <c r="M404" s="6">
        <v>30375</v>
      </c>
      <c r="N404" s="19">
        <f t="shared" si="43"/>
        <v>0.35764747439067468</v>
      </c>
      <c r="O404" s="13" t="s">
        <v>546</v>
      </c>
      <c r="Q404" s="1"/>
    </row>
    <row r="405" spans="1:17" ht="26" customHeight="1">
      <c r="A405" s="5" t="s">
        <v>456</v>
      </c>
      <c r="B405" s="3" t="s">
        <v>6</v>
      </c>
      <c r="C405" s="3" t="s">
        <v>5</v>
      </c>
      <c r="D405" s="3" t="s">
        <v>544</v>
      </c>
      <c r="E405" s="4"/>
      <c r="F405" s="6">
        <v>89562</v>
      </c>
      <c r="G405" s="10">
        <v>6029</v>
      </c>
      <c r="H405" s="27" t="s">
        <v>520</v>
      </c>
      <c r="I405" s="19">
        <v>0.96</v>
      </c>
      <c r="J405" s="11">
        <f t="shared" si="41"/>
        <v>4.0000000000000036E-2</v>
      </c>
      <c r="K405" s="18">
        <v>0.45</v>
      </c>
      <c r="L405" s="11">
        <f t="shared" si="42"/>
        <v>0.55000000000000004</v>
      </c>
      <c r="M405" s="6">
        <v>17163</v>
      </c>
      <c r="N405" s="19">
        <f t="shared" si="43"/>
        <v>0.19163261204528706</v>
      </c>
      <c r="O405" s="13" t="s">
        <v>546</v>
      </c>
      <c r="Q405" s="1"/>
    </row>
    <row r="406" spans="1:17" ht="26" customHeight="1">
      <c r="A406" s="5" t="s">
        <v>457</v>
      </c>
      <c r="B406" s="3" t="s">
        <v>21</v>
      </c>
      <c r="C406" s="3" t="s">
        <v>114</v>
      </c>
      <c r="D406" s="3" t="s">
        <v>544</v>
      </c>
      <c r="E406" s="4"/>
      <c r="F406" s="6">
        <v>64530</v>
      </c>
      <c r="G406" s="10">
        <v>812</v>
      </c>
      <c r="H406" s="27" t="s">
        <v>519</v>
      </c>
      <c r="I406" s="19">
        <v>0.76</v>
      </c>
      <c r="J406" s="11">
        <f t="shared" si="41"/>
        <v>0.24</v>
      </c>
      <c r="K406" s="18">
        <v>0.89</v>
      </c>
      <c r="L406" s="11">
        <f t="shared" si="42"/>
        <v>0.10999999999999999</v>
      </c>
      <c r="M406" s="6">
        <v>24078</v>
      </c>
      <c r="N406" s="19">
        <f t="shared" si="43"/>
        <v>0.37312877731287775</v>
      </c>
      <c r="O406" s="13" t="s">
        <v>546</v>
      </c>
      <c r="Q406" s="1"/>
    </row>
    <row r="407" spans="1:17" ht="26" customHeight="1">
      <c r="A407" s="5" t="s">
        <v>458</v>
      </c>
      <c r="B407" s="3" t="s">
        <v>52</v>
      </c>
      <c r="C407" s="3" t="s">
        <v>51</v>
      </c>
      <c r="D407" s="3" t="s">
        <v>544</v>
      </c>
      <c r="E407" s="4"/>
      <c r="F407" s="6">
        <v>84912</v>
      </c>
      <c r="G407" s="10">
        <v>5584</v>
      </c>
      <c r="H407" s="27" t="s">
        <v>519</v>
      </c>
      <c r="I407" s="19">
        <v>0.8</v>
      </c>
      <c r="J407" s="11">
        <f t="shared" si="41"/>
        <v>0.19999999999999996</v>
      </c>
      <c r="K407" s="18">
        <v>0.48</v>
      </c>
      <c r="L407" s="11">
        <f t="shared" si="42"/>
        <v>0.52</v>
      </c>
      <c r="M407" s="6">
        <v>19789</v>
      </c>
      <c r="N407" s="19">
        <f t="shared" si="43"/>
        <v>0.23305304315055586</v>
      </c>
      <c r="O407" s="13" t="s">
        <v>546</v>
      </c>
      <c r="Q407" s="1"/>
    </row>
    <row r="408" spans="1:17" ht="26" customHeight="1">
      <c r="A408" s="5" t="s">
        <v>459</v>
      </c>
      <c r="B408" s="3" t="s">
        <v>52</v>
      </c>
      <c r="C408" s="3" t="s">
        <v>51</v>
      </c>
      <c r="D408" s="3" t="s">
        <v>544</v>
      </c>
      <c r="E408" s="4"/>
      <c r="F408" s="6">
        <v>84784</v>
      </c>
      <c r="G408" s="10">
        <v>5136</v>
      </c>
      <c r="H408" s="27" t="s">
        <v>519</v>
      </c>
      <c r="I408" s="19">
        <v>0.67</v>
      </c>
      <c r="J408" s="11">
        <f t="shared" si="41"/>
        <v>0.32999999999999996</v>
      </c>
      <c r="K408" s="18">
        <v>0.84</v>
      </c>
      <c r="L408" s="11">
        <f t="shared" si="42"/>
        <v>0.16000000000000003</v>
      </c>
      <c r="M408" s="6">
        <v>22509</v>
      </c>
      <c r="N408" s="19">
        <f t="shared" si="43"/>
        <v>0.26548641253066618</v>
      </c>
      <c r="O408" s="13" t="s">
        <v>546</v>
      </c>
      <c r="Q408" s="1"/>
    </row>
    <row r="409" spans="1:17" ht="26" customHeight="1">
      <c r="A409" s="5" t="s">
        <v>545</v>
      </c>
      <c r="B409" s="3" t="s">
        <v>6</v>
      </c>
      <c r="C409" s="3" t="s">
        <v>15</v>
      </c>
      <c r="D409" s="3" t="s">
        <v>544</v>
      </c>
      <c r="E409" s="4"/>
      <c r="F409" s="6">
        <v>72824</v>
      </c>
      <c r="G409" s="10">
        <v>3666</v>
      </c>
      <c r="H409" s="18" t="s">
        <v>520</v>
      </c>
      <c r="I409" s="19">
        <v>0.76</v>
      </c>
      <c r="J409" s="11">
        <f t="shared" si="41"/>
        <v>0.24</v>
      </c>
      <c r="K409" s="18">
        <v>0.23300000000000001</v>
      </c>
      <c r="L409" s="11">
        <f t="shared" si="42"/>
        <v>0.76700000000000002</v>
      </c>
      <c r="M409" s="6">
        <v>22320</v>
      </c>
      <c r="N409" s="19">
        <f t="shared" si="43"/>
        <v>0.30649236515434475</v>
      </c>
      <c r="O409" s="14" t="s">
        <v>539</v>
      </c>
      <c r="Q409" s="1"/>
    </row>
    <row r="410" spans="1:17" ht="26" customHeight="1">
      <c r="A410" s="5" t="s">
        <v>460</v>
      </c>
      <c r="B410" s="3" t="s">
        <v>9</v>
      </c>
      <c r="C410" s="3" t="s">
        <v>96</v>
      </c>
      <c r="D410" s="3" t="s">
        <v>543</v>
      </c>
      <c r="E410" s="4">
        <v>32190</v>
      </c>
      <c r="F410" s="6">
        <v>55474</v>
      </c>
      <c r="G410" s="10">
        <v>29197</v>
      </c>
      <c r="H410" s="27" t="s">
        <v>519</v>
      </c>
      <c r="I410" s="19">
        <v>0.59</v>
      </c>
      <c r="J410" s="11">
        <f t="shared" si="41"/>
        <v>0.41000000000000003</v>
      </c>
      <c r="K410" s="18">
        <v>0.35</v>
      </c>
      <c r="L410" s="11">
        <f t="shared" si="42"/>
        <v>0.65</v>
      </c>
      <c r="M410" s="6">
        <v>4821</v>
      </c>
      <c r="N410" s="19">
        <f t="shared" si="43"/>
        <v>8.6905577387605001E-2</v>
      </c>
      <c r="O410" s="13" t="s">
        <v>546</v>
      </c>
      <c r="Q410" s="1"/>
    </row>
    <row r="411" spans="1:17" ht="26" customHeight="1">
      <c r="A411" s="5" t="s">
        <v>461</v>
      </c>
      <c r="B411" s="3" t="s">
        <v>9</v>
      </c>
      <c r="C411" s="3" t="s">
        <v>38</v>
      </c>
      <c r="D411" s="3" t="s">
        <v>543</v>
      </c>
      <c r="E411" s="4">
        <v>26516</v>
      </c>
      <c r="F411" s="6">
        <v>37430</v>
      </c>
      <c r="G411" s="10">
        <v>30064</v>
      </c>
      <c r="H411" s="27" t="s">
        <v>519</v>
      </c>
      <c r="I411" s="19">
        <v>0.64</v>
      </c>
      <c r="J411" s="11">
        <f t="shared" si="41"/>
        <v>0.36</v>
      </c>
      <c r="K411" s="18">
        <v>0.26</v>
      </c>
      <c r="L411" s="11">
        <f t="shared" si="42"/>
        <v>0.74</v>
      </c>
      <c r="M411" s="6">
        <v>3404</v>
      </c>
      <c r="N411" s="19">
        <f t="shared" si="43"/>
        <v>9.0943093775046752E-2</v>
      </c>
      <c r="O411" s="13" t="s">
        <v>546</v>
      </c>
      <c r="Q411" s="1"/>
    </row>
    <row r="412" spans="1:17" ht="26" customHeight="1">
      <c r="A412" s="5" t="s">
        <v>462</v>
      </c>
      <c r="B412" s="3" t="s">
        <v>52</v>
      </c>
      <c r="C412" s="3" t="s">
        <v>51</v>
      </c>
      <c r="D412" s="3" t="s">
        <v>544</v>
      </c>
      <c r="E412" s="4"/>
      <c r="F412" s="6">
        <v>95234</v>
      </c>
      <c r="G412" s="10">
        <v>21023</v>
      </c>
      <c r="H412" s="27" t="s">
        <v>520</v>
      </c>
      <c r="I412" s="19">
        <v>0.99</v>
      </c>
      <c r="J412" s="11">
        <f t="shared" si="41"/>
        <v>1.0000000000000009E-2</v>
      </c>
      <c r="K412" s="18">
        <v>0.42</v>
      </c>
      <c r="L412" s="11">
        <f t="shared" si="42"/>
        <v>0.58000000000000007</v>
      </c>
      <c r="M412" s="6">
        <v>19182</v>
      </c>
      <c r="N412" s="19">
        <f t="shared" si="43"/>
        <v>0.20141966104542494</v>
      </c>
      <c r="O412" s="13" t="s">
        <v>546</v>
      </c>
      <c r="Q412" s="1"/>
    </row>
    <row r="413" spans="1:17" ht="26" customHeight="1">
      <c r="A413" s="5" t="s">
        <v>463</v>
      </c>
      <c r="B413" s="3" t="s">
        <v>9</v>
      </c>
      <c r="C413" s="3" t="s">
        <v>38</v>
      </c>
      <c r="D413" s="3" t="s">
        <v>544</v>
      </c>
      <c r="E413" s="4"/>
      <c r="F413" s="6">
        <v>59690</v>
      </c>
      <c r="G413" s="10">
        <v>10111</v>
      </c>
      <c r="H413" s="27" t="s">
        <v>519</v>
      </c>
      <c r="I413" s="19">
        <v>0.62</v>
      </c>
      <c r="J413" s="11">
        <f t="shared" si="41"/>
        <v>0.38</v>
      </c>
      <c r="K413" s="18">
        <v>0.40600000000000003</v>
      </c>
      <c r="L413" s="11">
        <f t="shared" si="42"/>
        <v>0.59399999999999997</v>
      </c>
      <c r="M413" s="6">
        <v>10522</v>
      </c>
      <c r="N413" s="19">
        <f t="shared" si="43"/>
        <v>0.17627743340593063</v>
      </c>
      <c r="O413" s="13" t="s">
        <v>538</v>
      </c>
      <c r="Q413" s="1"/>
    </row>
    <row r="414" spans="1:17" ht="26" customHeight="1">
      <c r="A414" s="5" t="s">
        <v>464</v>
      </c>
      <c r="B414" s="3" t="s">
        <v>9</v>
      </c>
      <c r="C414" s="3" t="s">
        <v>43</v>
      </c>
      <c r="D414" s="3" t="s">
        <v>543</v>
      </c>
      <c r="E414" s="4">
        <v>35064</v>
      </c>
      <c r="F414" s="6">
        <v>54508</v>
      </c>
      <c r="G414" s="10">
        <v>29400</v>
      </c>
      <c r="H414" s="27" t="s">
        <v>519</v>
      </c>
      <c r="I414" s="19">
        <v>0.51</v>
      </c>
      <c r="J414" s="11">
        <f t="shared" si="41"/>
        <v>0.49</v>
      </c>
      <c r="K414" s="18">
        <v>0.56999999999999995</v>
      </c>
      <c r="L414" s="11">
        <f t="shared" si="42"/>
        <v>0.43000000000000005</v>
      </c>
      <c r="M414" s="6">
        <v>6419</v>
      </c>
      <c r="N414" s="19">
        <f t="shared" si="43"/>
        <v>0.11776253027078594</v>
      </c>
      <c r="O414" s="13" t="s">
        <v>546</v>
      </c>
      <c r="Q414" s="1"/>
    </row>
    <row r="415" spans="1:17" ht="26" customHeight="1">
      <c r="A415" s="5" t="s">
        <v>465</v>
      </c>
      <c r="B415" s="3" t="s">
        <v>26</v>
      </c>
      <c r="C415" s="3" t="s">
        <v>33</v>
      </c>
      <c r="D415" s="3" t="s">
        <v>543</v>
      </c>
      <c r="E415" s="4">
        <v>32446</v>
      </c>
      <c r="F415" s="6">
        <v>65666</v>
      </c>
      <c r="G415" s="10">
        <v>39617</v>
      </c>
      <c r="H415" s="27" t="s">
        <v>519</v>
      </c>
      <c r="I415" s="19">
        <v>0.75</v>
      </c>
      <c r="J415" s="11">
        <f t="shared" si="41"/>
        <v>0.25</v>
      </c>
      <c r="K415" s="18">
        <v>0.11</v>
      </c>
      <c r="L415" s="11">
        <f t="shared" si="42"/>
        <v>0.89</v>
      </c>
      <c r="M415" s="6">
        <v>3876</v>
      </c>
      <c r="N415" s="19">
        <f t="shared" si="43"/>
        <v>5.9025979959187402E-2</v>
      </c>
      <c r="O415" s="13" t="s">
        <v>546</v>
      </c>
      <c r="Q415" s="1"/>
    </row>
    <row r="416" spans="1:17" ht="26" customHeight="1">
      <c r="A416" s="5" t="s">
        <v>466</v>
      </c>
      <c r="B416" s="3" t="s">
        <v>26</v>
      </c>
      <c r="C416" s="3" t="s">
        <v>33</v>
      </c>
      <c r="D416" s="3" t="s">
        <v>543</v>
      </c>
      <c r="E416" s="4">
        <v>34188</v>
      </c>
      <c r="F416" s="6">
        <v>59688</v>
      </c>
      <c r="G416" s="10">
        <v>18110</v>
      </c>
      <c r="H416" s="27" t="s">
        <v>519</v>
      </c>
      <c r="I416" s="19">
        <v>0.64</v>
      </c>
      <c r="J416" s="11">
        <f t="shared" si="41"/>
        <v>0.36</v>
      </c>
      <c r="K416" s="18">
        <v>0.41</v>
      </c>
      <c r="L416" s="11">
        <f t="shared" si="42"/>
        <v>0.59000000000000008</v>
      </c>
      <c r="M416" s="6">
        <v>10145</v>
      </c>
      <c r="N416" s="19">
        <f t="shared" si="43"/>
        <v>0.16996716257874281</v>
      </c>
      <c r="O416" s="13" t="s">
        <v>546</v>
      </c>
      <c r="Q416" s="1"/>
    </row>
    <row r="417" spans="1:17" ht="26" customHeight="1">
      <c r="A417" s="5" t="s">
        <v>467</v>
      </c>
      <c r="B417" s="3" t="s">
        <v>26</v>
      </c>
      <c r="C417" s="3" t="s">
        <v>33</v>
      </c>
      <c r="D417" s="3" t="s">
        <v>543</v>
      </c>
      <c r="E417" s="4">
        <v>25916</v>
      </c>
      <c r="F417" s="6">
        <v>41674</v>
      </c>
      <c r="G417" s="10">
        <v>15286</v>
      </c>
      <c r="H417" s="27" t="s">
        <v>519</v>
      </c>
      <c r="I417" s="19">
        <v>0.7</v>
      </c>
      <c r="J417" s="11">
        <f t="shared" si="41"/>
        <v>0.30000000000000004</v>
      </c>
      <c r="K417" s="18">
        <v>0.13</v>
      </c>
      <c r="L417" s="11">
        <f t="shared" si="42"/>
        <v>0.87</v>
      </c>
      <c r="M417" s="6">
        <v>2952</v>
      </c>
      <c r="N417" s="19">
        <f t="shared" si="43"/>
        <v>7.0835532946201471E-2</v>
      </c>
      <c r="O417" s="13" t="s">
        <v>546</v>
      </c>
      <c r="Q417" s="1"/>
    </row>
    <row r="418" spans="1:17" ht="26" customHeight="1">
      <c r="A418" s="5" t="s">
        <v>468</v>
      </c>
      <c r="B418" s="3" t="s">
        <v>26</v>
      </c>
      <c r="C418" s="3" t="s">
        <v>33</v>
      </c>
      <c r="D418" s="3" t="s">
        <v>543</v>
      </c>
      <c r="E418" s="4">
        <v>27925</v>
      </c>
      <c r="F418" s="6">
        <v>40965</v>
      </c>
      <c r="G418" s="10">
        <v>22625</v>
      </c>
      <c r="H418" s="27" t="s">
        <v>519</v>
      </c>
      <c r="I418" s="19">
        <v>0.51</v>
      </c>
      <c r="J418" s="11">
        <f t="shared" ref="J418:J449" si="44">1-I418</f>
        <v>0.49</v>
      </c>
      <c r="K418" s="18">
        <v>0.16</v>
      </c>
      <c r="L418" s="11">
        <f t="shared" ref="L418:L449" si="45">1-K418</f>
        <v>0.84</v>
      </c>
      <c r="M418" s="6">
        <v>4233</v>
      </c>
      <c r="N418" s="19">
        <f t="shared" ref="N418:N449" si="46">M418/F418</f>
        <v>0.10333211277920176</v>
      </c>
      <c r="O418" s="13" t="s">
        <v>546</v>
      </c>
      <c r="Q418" s="1"/>
    </row>
    <row r="419" spans="1:17" ht="26" customHeight="1">
      <c r="A419" s="5" t="s">
        <v>477</v>
      </c>
      <c r="B419" s="3" t="s">
        <v>52</v>
      </c>
      <c r="C419" s="3" t="s">
        <v>51</v>
      </c>
      <c r="D419" s="3" t="s">
        <v>544</v>
      </c>
      <c r="E419" s="4"/>
      <c r="F419" s="6">
        <v>79532</v>
      </c>
      <c r="G419" s="10">
        <v>3125</v>
      </c>
      <c r="H419" s="27" t="s">
        <v>519</v>
      </c>
      <c r="I419" s="19">
        <v>0.76</v>
      </c>
      <c r="J419" s="11">
        <f t="shared" si="44"/>
        <v>0.24</v>
      </c>
      <c r="K419" s="18">
        <v>0.88</v>
      </c>
      <c r="L419" s="11">
        <f t="shared" si="45"/>
        <v>0.12</v>
      </c>
      <c r="M419" s="6">
        <v>25437</v>
      </c>
      <c r="N419" s="19">
        <f t="shared" si="46"/>
        <v>0.31983352612784793</v>
      </c>
      <c r="O419" s="13" t="s">
        <v>546</v>
      </c>
      <c r="Q419" s="1"/>
    </row>
    <row r="420" spans="1:17" ht="26" customHeight="1">
      <c r="A420" s="5" t="s">
        <v>469</v>
      </c>
      <c r="B420" s="3" t="s">
        <v>12</v>
      </c>
      <c r="C420" s="3" t="s">
        <v>23</v>
      </c>
      <c r="D420" s="3" t="s">
        <v>543</v>
      </c>
      <c r="E420" s="4">
        <v>32691</v>
      </c>
      <c r="F420" s="6">
        <v>42051</v>
      </c>
      <c r="G420" s="10">
        <v>8691</v>
      </c>
      <c r="H420" s="27" t="s">
        <v>519</v>
      </c>
      <c r="I420" s="19">
        <v>0.61</v>
      </c>
      <c r="J420" s="11">
        <f t="shared" si="44"/>
        <v>0.39</v>
      </c>
      <c r="K420" s="18">
        <v>0.67</v>
      </c>
      <c r="L420" s="11">
        <f t="shared" si="45"/>
        <v>0.32999999999999996</v>
      </c>
      <c r="M420" s="6">
        <v>5008</v>
      </c>
      <c r="N420" s="19">
        <f t="shared" si="46"/>
        <v>0.11909348172457254</v>
      </c>
      <c r="O420" s="13" t="s">
        <v>546</v>
      </c>
      <c r="Q420" s="1"/>
    </row>
    <row r="421" spans="1:17" ht="26" customHeight="1">
      <c r="A421" s="5" t="s">
        <v>470</v>
      </c>
      <c r="B421" s="3" t="s">
        <v>26</v>
      </c>
      <c r="C421" s="3" t="s">
        <v>274</v>
      </c>
      <c r="D421" s="3" t="s">
        <v>544</v>
      </c>
      <c r="E421" s="4"/>
      <c r="F421" s="6">
        <v>70179</v>
      </c>
      <c r="G421" s="10">
        <v>2485</v>
      </c>
      <c r="H421" s="27" t="s">
        <v>519</v>
      </c>
      <c r="I421" s="19">
        <v>0.59</v>
      </c>
      <c r="J421" s="11">
        <f t="shared" si="44"/>
        <v>0.41000000000000003</v>
      </c>
      <c r="K421" s="18">
        <v>0.245</v>
      </c>
      <c r="L421" s="11">
        <f t="shared" si="45"/>
        <v>0.755</v>
      </c>
      <c r="M421" s="6">
        <v>20291</v>
      </c>
      <c r="N421" s="19">
        <f t="shared" si="46"/>
        <v>0.28913207654711526</v>
      </c>
      <c r="O421" s="13" t="s">
        <v>538</v>
      </c>
      <c r="Q421" s="1"/>
    </row>
    <row r="422" spans="1:17" ht="26" customHeight="1">
      <c r="A422" s="5" t="s">
        <v>471</v>
      </c>
      <c r="B422" s="3" t="s">
        <v>55</v>
      </c>
      <c r="C422" s="3" t="s">
        <v>63</v>
      </c>
      <c r="D422" s="3" t="s">
        <v>543</v>
      </c>
      <c r="E422" s="4">
        <v>33875</v>
      </c>
      <c r="F422" s="6">
        <v>55115</v>
      </c>
      <c r="G422" s="10">
        <v>23669</v>
      </c>
      <c r="H422" s="27" t="s">
        <v>519</v>
      </c>
      <c r="I422" s="19">
        <v>0.46</v>
      </c>
      <c r="J422" s="11">
        <f t="shared" si="44"/>
        <v>0.54</v>
      </c>
      <c r="K422" s="18">
        <v>0.37</v>
      </c>
      <c r="L422" s="11">
        <f t="shared" si="45"/>
        <v>0.63</v>
      </c>
      <c r="M422" s="6">
        <v>7377</v>
      </c>
      <c r="N422" s="19">
        <f t="shared" si="46"/>
        <v>0.13384740996099065</v>
      </c>
      <c r="O422" s="13" t="s">
        <v>546</v>
      </c>
      <c r="Q422" s="1"/>
    </row>
    <row r="423" spans="1:17" ht="26" customHeight="1">
      <c r="A423" s="5" t="s">
        <v>472</v>
      </c>
      <c r="B423" s="3" t="s">
        <v>21</v>
      </c>
      <c r="C423" s="3" t="s">
        <v>47</v>
      </c>
      <c r="D423" s="3" t="s">
        <v>543</v>
      </c>
      <c r="E423" s="4">
        <v>37016</v>
      </c>
      <c r="F423" s="6">
        <v>63460</v>
      </c>
      <c r="G423" s="10">
        <v>11333</v>
      </c>
      <c r="H423" s="27" t="s">
        <v>519</v>
      </c>
      <c r="I423" s="19">
        <v>0.7</v>
      </c>
      <c r="J423" s="11">
        <f t="shared" si="44"/>
        <v>0.30000000000000004</v>
      </c>
      <c r="K423" s="18">
        <v>0.83</v>
      </c>
      <c r="L423" s="11">
        <f t="shared" si="45"/>
        <v>0.17000000000000004</v>
      </c>
      <c r="M423" s="6">
        <v>16084</v>
      </c>
      <c r="N423" s="19">
        <f t="shared" si="46"/>
        <v>0.25345099275133942</v>
      </c>
      <c r="O423" s="13" t="s">
        <v>546</v>
      </c>
      <c r="Q423" s="1"/>
    </row>
    <row r="424" spans="1:17" ht="26" customHeight="1">
      <c r="A424" s="5" t="s">
        <v>473</v>
      </c>
      <c r="B424" s="3" t="s">
        <v>9</v>
      </c>
      <c r="C424" s="3" t="s">
        <v>91</v>
      </c>
      <c r="D424" s="3" t="s">
        <v>543</v>
      </c>
      <c r="E424" s="4">
        <v>41803</v>
      </c>
      <c r="F424" s="6">
        <v>79512</v>
      </c>
      <c r="G424" s="10">
        <v>17122</v>
      </c>
      <c r="H424" s="27" t="s">
        <v>520</v>
      </c>
      <c r="I424" s="19">
        <v>1</v>
      </c>
      <c r="J424" s="11">
        <f t="shared" si="44"/>
        <v>0</v>
      </c>
      <c r="K424" s="18">
        <v>5.3999999999999999E-2</v>
      </c>
      <c r="L424" s="11">
        <f t="shared" si="45"/>
        <v>0.94599999999999995</v>
      </c>
      <c r="M424" s="6">
        <v>5025</v>
      </c>
      <c r="N424" s="19">
        <f t="shared" si="46"/>
        <v>6.3198007847872023E-2</v>
      </c>
      <c r="O424" s="13" t="s">
        <v>546</v>
      </c>
      <c r="Q424" s="1"/>
    </row>
    <row r="425" spans="1:17" ht="26" customHeight="1">
      <c r="A425" s="5" t="s">
        <v>474</v>
      </c>
      <c r="B425" s="3" t="s">
        <v>52</v>
      </c>
      <c r="C425" s="3" t="s">
        <v>145</v>
      </c>
      <c r="D425" s="3" t="s">
        <v>543</v>
      </c>
      <c r="E425" s="4">
        <v>35305</v>
      </c>
      <c r="F425" s="6">
        <v>65541</v>
      </c>
      <c r="G425" s="10">
        <v>29820</v>
      </c>
      <c r="H425" s="27" t="s">
        <v>519</v>
      </c>
      <c r="I425" s="19">
        <v>0.75</v>
      </c>
      <c r="J425" s="11">
        <f t="shared" si="44"/>
        <v>0.25</v>
      </c>
      <c r="K425" s="18">
        <v>0.19</v>
      </c>
      <c r="L425" s="11">
        <f t="shared" si="45"/>
        <v>0.81</v>
      </c>
      <c r="M425" s="6">
        <v>4274</v>
      </c>
      <c r="N425" s="19">
        <f t="shared" si="46"/>
        <v>6.521108924184861E-2</v>
      </c>
      <c r="O425" s="13" t="s">
        <v>546</v>
      </c>
      <c r="Q425" s="1"/>
    </row>
    <row r="426" spans="1:17" ht="26" customHeight="1">
      <c r="A426" s="5" t="s">
        <v>475</v>
      </c>
      <c r="B426" s="3" t="s">
        <v>12</v>
      </c>
      <c r="C426" s="3" t="s">
        <v>45</v>
      </c>
      <c r="D426" s="3" t="s">
        <v>543</v>
      </c>
      <c r="E426" s="4">
        <v>30005</v>
      </c>
      <c r="F426" s="6">
        <v>60505</v>
      </c>
      <c r="G426" s="10">
        <v>35196</v>
      </c>
      <c r="H426" s="27" t="s">
        <v>520</v>
      </c>
      <c r="I426" s="19">
        <v>0.84</v>
      </c>
      <c r="J426" s="11">
        <f t="shared" si="44"/>
        <v>0.16000000000000003</v>
      </c>
      <c r="K426" s="18">
        <v>0.11</v>
      </c>
      <c r="L426" s="11">
        <f t="shared" si="45"/>
        <v>0.89</v>
      </c>
      <c r="M426" s="6">
        <v>7247</v>
      </c>
      <c r="N426" s="19">
        <f t="shared" si="46"/>
        <v>0.11977522518800099</v>
      </c>
      <c r="O426" s="13" t="s">
        <v>546</v>
      </c>
      <c r="Q426" s="1"/>
    </row>
    <row r="427" spans="1:17" ht="26" customHeight="1">
      <c r="A427" s="5" t="s">
        <v>476</v>
      </c>
      <c r="B427" s="3" t="s">
        <v>12</v>
      </c>
      <c r="C427" s="3" t="s">
        <v>45</v>
      </c>
      <c r="D427" s="3" t="s">
        <v>543</v>
      </c>
      <c r="E427" s="4">
        <v>26624</v>
      </c>
      <c r="F427" s="6">
        <v>38624</v>
      </c>
      <c r="G427" s="10">
        <v>14708</v>
      </c>
      <c r="H427" s="27" t="s">
        <v>519</v>
      </c>
      <c r="I427" s="19">
        <v>0.51</v>
      </c>
      <c r="J427" s="11">
        <f t="shared" si="44"/>
        <v>0.49</v>
      </c>
      <c r="K427" s="18">
        <v>0.24</v>
      </c>
      <c r="L427" s="11">
        <f t="shared" si="45"/>
        <v>0.76</v>
      </c>
      <c r="M427" s="6">
        <v>1367</v>
      </c>
      <c r="N427" s="19">
        <f t="shared" si="46"/>
        <v>3.5392502071251039E-2</v>
      </c>
      <c r="O427" s="13" t="s">
        <v>546</v>
      </c>
      <c r="Q427" s="1"/>
    </row>
    <row r="428" spans="1:17" ht="26" customHeight="1">
      <c r="A428" s="5" t="s">
        <v>478</v>
      </c>
      <c r="B428" s="3" t="s">
        <v>6</v>
      </c>
      <c r="C428" s="3" t="s">
        <v>15</v>
      </c>
      <c r="D428" s="3" t="s">
        <v>544</v>
      </c>
      <c r="E428" s="4"/>
      <c r="F428" s="6">
        <v>81560</v>
      </c>
      <c r="G428" s="10">
        <v>1487</v>
      </c>
      <c r="H428" s="27" t="s">
        <v>519</v>
      </c>
      <c r="I428" s="19">
        <v>0.82</v>
      </c>
      <c r="J428" s="11">
        <f t="shared" si="44"/>
        <v>0.18000000000000005</v>
      </c>
      <c r="K428" s="18">
        <v>0.96</v>
      </c>
      <c r="L428" s="11">
        <f t="shared" si="45"/>
        <v>4.0000000000000036E-2</v>
      </c>
      <c r="M428" s="6">
        <v>36423</v>
      </c>
      <c r="N428" s="19">
        <f t="shared" si="46"/>
        <v>0.44657920549288865</v>
      </c>
      <c r="O428" s="13" t="s">
        <v>546</v>
      </c>
      <c r="Q428" s="1"/>
    </row>
    <row r="429" spans="1:17" ht="26" customHeight="1">
      <c r="A429" s="5" t="s">
        <v>479</v>
      </c>
      <c r="B429" s="3" t="s">
        <v>6</v>
      </c>
      <c r="C429" s="3" t="s">
        <v>5</v>
      </c>
      <c r="D429" s="3" t="s">
        <v>544</v>
      </c>
      <c r="E429" s="4"/>
      <c r="F429" s="6">
        <v>45394</v>
      </c>
      <c r="G429" s="10">
        <v>2678</v>
      </c>
      <c r="H429" s="27" t="s">
        <v>519</v>
      </c>
      <c r="I429" s="19">
        <v>0.57999999999999996</v>
      </c>
      <c r="J429" s="11">
        <f t="shared" si="44"/>
        <v>0.42000000000000004</v>
      </c>
      <c r="K429" s="18">
        <v>0.13900000000000001</v>
      </c>
      <c r="L429" s="11">
        <f t="shared" si="45"/>
        <v>0.86099999999999999</v>
      </c>
      <c r="M429" s="6">
        <v>6410</v>
      </c>
      <c r="N429" s="19">
        <f t="shared" si="46"/>
        <v>0.14120808917478081</v>
      </c>
      <c r="O429" s="13" t="s">
        <v>539</v>
      </c>
      <c r="Q429" s="1"/>
    </row>
    <row r="430" spans="1:17" ht="26" customHeight="1">
      <c r="A430" s="5" t="s">
        <v>480</v>
      </c>
      <c r="B430" s="3" t="s">
        <v>12</v>
      </c>
      <c r="C430" s="3" t="s">
        <v>70</v>
      </c>
      <c r="D430" s="3" t="s">
        <v>544</v>
      </c>
      <c r="E430" s="4"/>
      <c r="F430" s="6">
        <v>65138</v>
      </c>
      <c r="G430" s="10">
        <v>2199</v>
      </c>
      <c r="H430" s="27" t="s">
        <v>519</v>
      </c>
      <c r="I430" s="19">
        <v>0.95</v>
      </c>
      <c r="J430" s="11">
        <f t="shared" si="44"/>
        <v>5.0000000000000044E-2</v>
      </c>
      <c r="K430" s="18">
        <v>0.9</v>
      </c>
      <c r="L430" s="11">
        <f t="shared" si="45"/>
        <v>9.9999999999999978E-2</v>
      </c>
      <c r="M430" s="6">
        <v>25707</v>
      </c>
      <c r="N430" s="19">
        <f t="shared" si="46"/>
        <v>0.39465442598790262</v>
      </c>
      <c r="O430" s="13" t="s">
        <v>546</v>
      </c>
      <c r="Q430" s="1"/>
    </row>
    <row r="431" spans="1:17" ht="26" customHeight="1">
      <c r="A431" s="5" t="s">
        <v>481</v>
      </c>
      <c r="B431" s="3" t="s">
        <v>9</v>
      </c>
      <c r="C431" s="3" t="s">
        <v>43</v>
      </c>
      <c r="D431" s="3" t="s">
        <v>544</v>
      </c>
      <c r="E431" s="4"/>
      <c r="F431" s="6">
        <v>94142</v>
      </c>
      <c r="G431" s="10">
        <v>7166</v>
      </c>
      <c r="H431" s="27" t="s">
        <v>520</v>
      </c>
      <c r="I431" s="19">
        <v>1</v>
      </c>
      <c r="J431" s="11">
        <f t="shared" si="44"/>
        <v>0</v>
      </c>
      <c r="K431" s="18">
        <v>0.2</v>
      </c>
      <c r="L431" s="11">
        <f t="shared" si="45"/>
        <v>0.8</v>
      </c>
      <c r="M431" s="6">
        <v>32009</v>
      </c>
      <c r="N431" s="19">
        <f t="shared" si="46"/>
        <v>0.34000764802107453</v>
      </c>
      <c r="O431" s="13" t="s">
        <v>546</v>
      </c>
      <c r="Q431" s="1"/>
    </row>
    <row r="432" spans="1:17" ht="26" customHeight="1">
      <c r="A432" s="5" t="s">
        <v>482</v>
      </c>
      <c r="B432" s="3" t="s">
        <v>6</v>
      </c>
      <c r="C432" s="3" t="s">
        <v>5</v>
      </c>
      <c r="D432" s="3" t="s">
        <v>544</v>
      </c>
      <c r="E432" s="4"/>
      <c r="F432" s="6">
        <v>91520</v>
      </c>
      <c r="G432" s="10">
        <v>2597</v>
      </c>
      <c r="H432" s="27" t="s">
        <v>520</v>
      </c>
      <c r="I432" s="19">
        <v>1</v>
      </c>
      <c r="J432" s="11">
        <f t="shared" si="44"/>
        <v>0</v>
      </c>
      <c r="K432" s="18">
        <v>0</v>
      </c>
      <c r="L432" s="11">
        <f t="shared" si="45"/>
        <v>1</v>
      </c>
      <c r="M432" s="6">
        <v>0</v>
      </c>
      <c r="N432" s="19">
        <f t="shared" si="46"/>
        <v>0</v>
      </c>
      <c r="O432" s="13" t="s">
        <v>546</v>
      </c>
      <c r="Q432" s="1"/>
    </row>
    <row r="433" spans="1:17" ht="26" customHeight="1">
      <c r="A433" s="5" t="s">
        <v>483</v>
      </c>
      <c r="B433" s="3" t="s">
        <v>6</v>
      </c>
      <c r="C433" s="3" t="s">
        <v>15</v>
      </c>
      <c r="D433" s="3" t="s">
        <v>544</v>
      </c>
      <c r="E433" s="4"/>
      <c r="F433" s="6">
        <v>88480</v>
      </c>
      <c r="G433" s="10">
        <v>6731</v>
      </c>
      <c r="H433" s="27" t="s">
        <v>520</v>
      </c>
      <c r="I433" s="19">
        <v>0.82</v>
      </c>
      <c r="J433" s="11">
        <f t="shared" si="44"/>
        <v>0.18000000000000005</v>
      </c>
      <c r="K433" s="18">
        <v>0.13</v>
      </c>
      <c r="L433" s="11">
        <f t="shared" si="45"/>
        <v>0.87</v>
      </c>
      <c r="M433" s="6">
        <v>28799</v>
      </c>
      <c r="N433" s="19">
        <f t="shared" si="46"/>
        <v>0.32548598553345387</v>
      </c>
      <c r="O433" s="13" t="s">
        <v>546</v>
      </c>
      <c r="Q433" s="1"/>
    </row>
    <row r="434" spans="1:17" ht="26" customHeight="1">
      <c r="A434" s="5" t="s">
        <v>484</v>
      </c>
      <c r="B434" s="3" t="s">
        <v>9</v>
      </c>
      <c r="C434" s="3" t="s">
        <v>91</v>
      </c>
      <c r="D434" s="3" t="s">
        <v>543</v>
      </c>
      <c r="E434" s="4">
        <v>42793</v>
      </c>
      <c r="F434" s="6">
        <v>65957</v>
      </c>
      <c r="G434" s="10">
        <v>21205</v>
      </c>
      <c r="H434" s="27" t="s">
        <v>519</v>
      </c>
      <c r="I434" s="19">
        <v>0.55000000000000004</v>
      </c>
      <c r="J434" s="11">
        <f t="shared" si="44"/>
        <v>0.44999999999999996</v>
      </c>
      <c r="K434" s="18">
        <v>0.14299999999999999</v>
      </c>
      <c r="L434" s="11">
        <f t="shared" si="45"/>
        <v>0.85699999999999998</v>
      </c>
      <c r="M434" s="6">
        <v>7557</v>
      </c>
      <c r="N434" s="19">
        <f t="shared" si="46"/>
        <v>0.11457464711857726</v>
      </c>
      <c r="O434" s="14" t="s">
        <v>539</v>
      </c>
      <c r="Q434" s="1"/>
    </row>
    <row r="435" spans="1:17" ht="26" customHeight="1">
      <c r="A435" s="5" t="s">
        <v>485</v>
      </c>
      <c r="B435" s="3" t="s">
        <v>9</v>
      </c>
      <c r="C435" s="3" t="s">
        <v>91</v>
      </c>
      <c r="D435" s="3" t="s">
        <v>543</v>
      </c>
      <c r="E435" s="4">
        <v>35706</v>
      </c>
      <c r="F435" s="6">
        <v>67298</v>
      </c>
      <c r="G435" s="10">
        <v>1560</v>
      </c>
      <c r="H435" s="27" t="s">
        <v>519</v>
      </c>
      <c r="I435" s="19">
        <v>0.66</v>
      </c>
      <c r="J435" s="11">
        <f t="shared" si="44"/>
        <v>0.33999999999999997</v>
      </c>
      <c r="K435" s="18">
        <v>0.57999999999999996</v>
      </c>
      <c r="L435" s="11">
        <f t="shared" si="45"/>
        <v>0.42000000000000004</v>
      </c>
      <c r="M435" s="6">
        <v>14579</v>
      </c>
      <c r="N435" s="19">
        <f t="shared" si="46"/>
        <v>0.21663348093554044</v>
      </c>
      <c r="O435" s="13" t="s">
        <v>546</v>
      </c>
      <c r="Q435" s="1"/>
    </row>
    <row r="436" spans="1:17" ht="26" customHeight="1">
      <c r="A436" s="5" t="s">
        <v>486</v>
      </c>
      <c r="B436" s="3" t="s">
        <v>9</v>
      </c>
      <c r="C436" s="3" t="s">
        <v>91</v>
      </c>
      <c r="D436" s="3" t="s">
        <v>543</v>
      </c>
      <c r="E436" s="4">
        <v>39670</v>
      </c>
      <c r="F436" s="6">
        <v>61486</v>
      </c>
      <c r="G436" s="10">
        <v>29582</v>
      </c>
      <c r="H436" s="27" t="s">
        <v>519</v>
      </c>
      <c r="I436" s="19">
        <v>0.59</v>
      </c>
      <c r="J436" s="11">
        <f t="shared" si="44"/>
        <v>0.41000000000000003</v>
      </c>
      <c r="K436" s="18">
        <v>0.17</v>
      </c>
      <c r="L436" s="11">
        <f t="shared" si="45"/>
        <v>0.83</v>
      </c>
      <c r="M436" s="6">
        <v>3559</v>
      </c>
      <c r="N436" s="19">
        <f t="shared" si="46"/>
        <v>5.7883095338776308E-2</v>
      </c>
      <c r="O436" s="13" t="s">
        <v>546</v>
      </c>
      <c r="Q436" s="1"/>
    </row>
    <row r="437" spans="1:17" ht="26" customHeight="1">
      <c r="A437" s="5" t="s">
        <v>487</v>
      </c>
      <c r="B437" s="3" t="s">
        <v>12</v>
      </c>
      <c r="C437" s="3" t="s">
        <v>70</v>
      </c>
      <c r="D437" s="3" t="s">
        <v>544</v>
      </c>
      <c r="E437" s="4"/>
      <c r="F437" s="6">
        <v>68070</v>
      </c>
      <c r="G437" s="10">
        <v>866</v>
      </c>
      <c r="H437" s="27" t="s">
        <v>519</v>
      </c>
      <c r="I437" s="19">
        <v>0.91</v>
      </c>
      <c r="J437" s="11">
        <f t="shared" si="44"/>
        <v>8.9999999999999969E-2</v>
      </c>
      <c r="K437" s="18">
        <v>0.98</v>
      </c>
      <c r="L437" s="11">
        <f t="shared" si="45"/>
        <v>2.0000000000000018E-2</v>
      </c>
      <c r="M437" s="6">
        <v>32981</v>
      </c>
      <c r="N437" s="19">
        <f t="shared" si="46"/>
        <v>0.48451593947407079</v>
      </c>
      <c r="O437" s="13" t="s">
        <v>546</v>
      </c>
      <c r="Q437" s="1"/>
    </row>
    <row r="438" spans="1:17" ht="26" customHeight="1">
      <c r="A438" s="5" t="s">
        <v>488</v>
      </c>
      <c r="B438" s="3" t="s">
        <v>9</v>
      </c>
      <c r="C438" s="3" t="s">
        <v>84</v>
      </c>
      <c r="D438" s="3" t="s">
        <v>544</v>
      </c>
      <c r="E438" s="4"/>
      <c r="F438" s="6">
        <v>91202</v>
      </c>
      <c r="G438" s="10">
        <v>5412</v>
      </c>
      <c r="H438" s="27" t="s">
        <v>520</v>
      </c>
      <c r="I438" s="19">
        <v>0.97</v>
      </c>
      <c r="J438" s="11">
        <f t="shared" si="44"/>
        <v>3.0000000000000027E-2</v>
      </c>
      <c r="K438" s="18">
        <v>0.03</v>
      </c>
      <c r="L438" s="11">
        <f t="shared" si="45"/>
        <v>0.97</v>
      </c>
      <c r="M438" s="6">
        <v>17117</v>
      </c>
      <c r="N438" s="19">
        <f t="shared" si="46"/>
        <v>0.18768228766913006</v>
      </c>
      <c r="O438" s="13" t="s">
        <v>546</v>
      </c>
      <c r="Q438" s="1"/>
    </row>
    <row r="439" spans="1:17" ht="26" customHeight="1">
      <c r="A439" s="5" t="s">
        <v>489</v>
      </c>
      <c r="B439" s="3" t="s">
        <v>9</v>
      </c>
      <c r="C439" s="3" t="s">
        <v>84</v>
      </c>
      <c r="D439" s="3" t="s">
        <v>544</v>
      </c>
      <c r="E439" s="4"/>
      <c r="F439" s="6">
        <v>58500</v>
      </c>
      <c r="G439" s="10">
        <v>720</v>
      </c>
      <c r="H439" s="27" t="s">
        <v>519</v>
      </c>
      <c r="I439" s="19">
        <v>0.81</v>
      </c>
      <c r="J439" s="11">
        <f t="shared" si="44"/>
        <v>0.18999999999999995</v>
      </c>
      <c r="K439" s="18">
        <v>0.19400000000000001</v>
      </c>
      <c r="L439" s="11">
        <f t="shared" si="45"/>
        <v>0.80600000000000005</v>
      </c>
      <c r="M439" s="6">
        <v>19548</v>
      </c>
      <c r="N439" s="19">
        <f t="shared" si="46"/>
        <v>0.33415384615384613</v>
      </c>
      <c r="O439" s="13" t="s">
        <v>539</v>
      </c>
      <c r="Q439" s="1"/>
    </row>
    <row r="440" spans="1:17" ht="26" customHeight="1">
      <c r="A440" s="5" t="s">
        <v>490</v>
      </c>
      <c r="B440" s="3" t="s">
        <v>80</v>
      </c>
      <c r="C440" s="3" t="s">
        <v>99</v>
      </c>
      <c r="D440" s="3" t="s">
        <v>544</v>
      </c>
      <c r="E440" s="4"/>
      <c r="F440" s="6">
        <v>42913</v>
      </c>
      <c r="G440" s="10">
        <v>1402</v>
      </c>
      <c r="H440" s="27" t="s">
        <v>519</v>
      </c>
      <c r="I440" s="19">
        <v>0.8</v>
      </c>
      <c r="J440" s="11">
        <f t="shared" si="44"/>
        <v>0.19999999999999996</v>
      </c>
      <c r="K440" s="18">
        <v>0.85</v>
      </c>
      <c r="L440" s="11">
        <f t="shared" si="45"/>
        <v>0.15000000000000002</v>
      </c>
      <c r="M440" s="6">
        <v>10555</v>
      </c>
      <c r="N440" s="19">
        <f t="shared" si="46"/>
        <v>0.24596276186703331</v>
      </c>
      <c r="O440" s="13" t="s">
        <v>546</v>
      </c>
      <c r="Q440" s="1"/>
    </row>
    <row r="441" spans="1:17" ht="26" customHeight="1">
      <c r="A441" s="5" t="s">
        <v>491</v>
      </c>
      <c r="B441" s="3" t="s">
        <v>6</v>
      </c>
      <c r="C441" s="3" t="s">
        <v>15</v>
      </c>
      <c r="D441" s="3" t="s">
        <v>544</v>
      </c>
      <c r="E441" s="4"/>
      <c r="F441" s="6">
        <v>46302</v>
      </c>
      <c r="G441" s="10">
        <v>1293</v>
      </c>
      <c r="H441" s="27" t="s">
        <v>519</v>
      </c>
      <c r="I441" s="19">
        <v>0.76</v>
      </c>
      <c r="J441" s="11">
        <f t="shared" si="44"/>
        <v>0.24</v>
      </c>
      <c r="K441" s="18">
        <v>0.59</v>
      </c>
      <c r="L441" s="11">
        <f t="shared" si="45"/>
        <v>0.41000000000000003</v>
      </c>
      <c r="M441" s="6">
        <v>12307</v>
      </c>
      <c r="N441" s="19">
        <f t="shared" si="46"/>
        <v>0.26579845363051274</v>
      </c>
      <c r="O441" s="13" t="s">
        <v>546</v>
      </c>
      <c r="Q441" s="1"/>
    </row>
    <row r="442" spans="1:17" ht="26" customHeight="1">
      <c r="A442" s="5" t="s">
        <v>495</v>
      </c>
      <c r="B442" s="3" t="s">
        <v>9</v>
      </c>
      <c r="C442" s="3" t="s">
        <v>91</v>
      </c>
      <c r="D442" s="3" t="s">
        <v>544</v>
      </c>
      <c r="E442" s="4"/>
      <c r="F442" s="6">
        <v>91700</v>
      </c>
      <c r="G442" s="10">
        <v>1888</v>
      </c>
      <c r="H442" s="27" t="s">
        <v>520</v>
      </c>
      <c r="I442" s="19">
        <v>1</v>
      </c>
      <c r="J442" s="11">
        <f t="shared" si="44"/>
        <v>0</v>
      </c>
      <c r="K442" s="18">
        <v>0.13123644251626801</v>
      </c>
      <c r="L442" s="11">
        <f t="shared" si="45"/>
        <v>0.86876355748373202</v>
      </c>
      <c r="M442" s="6">
        <v>51223</v>
      </c>
      <c r="N442" s="19">
        <f t="shared" si="46"/>
        <v>0.55859323882224643</v>
      </c>
      <c r="O442" s="13" t="s">
        <v>546</v>
      </c>
      <c r="Q442" s="1"/>
    </row>
    <row r="443" spans="1:17" ht="26" customHeight="1">
      <c r="A443" s="5" t="s">
        <v>492</v>
      </c>
      <c r="B443" s="3" t="s">
        <v>6</v>
      </c>
      <c r="C443" s="3" t="s">
        <v>168</v>
      </c>
      <c r="D443" s="3" t="s">
        <v>544</v>
      </c>
      <c r="E443" s="4"/>
      <c r="F443" s="6">
        <v>77426</v>
      </c>
      <c r="G443" s="10">
        <v>880</v>
      </c>
      <c r="H443" s="27" t="s">
        <v>519</v>
      </c>
      <c r="I443" s="19">
        <v>0.81</v>
      </c>
      <c r="J443" s="11">
        <f t="shared" si="44"/>
        <v>0.18999999999999995</v>
      </c>
      <c r="K443" s="18">
        <v>0.9</v>
      </c>
      <c r="L443" s="11">
        <f t="shared" si="45"/>
        <v>9.9999999999999978E-2</v>
      </c>
      <c r="M443" s="6">
        <v>36146</v>
      </c>
      <c r="N443" s="19">
        <f t="shared" si="46"/>
        <v>0.46684576240539355</v>
      </c>
      <c r="O443" s="13" t="s">
        <v>546</v>
      </c>
      <c r="Q443" s="1"/>
    </row>
    <row r="444" spans="1:17" ht="26" customHeight="1">
      <c r="A444" s="5" t="s">
        <v>493</v>
      </c>
      <c r="B444" s="3" t="s">
        <v>52</v>
      </c>
      <c r="C444" s="3" t="s">
        <v>145</v>
      </c>
      <c r="D444" s="3" t="s">
        <v>543</v>
      </c>
      <c r="E444" s="4">
        <v>31219</v>
      </c>
      <c r="F444" s="6">
        <v>47778</v>
      </c>
      <c r="G444" s="10">
        <v>19238</v>
      </c>
      <c r="H444" s="27" t="s">
        <v>519</v>
      </c>
      <c r="I444" s="19">
        <v>0.65</v>
      </c>
      <c r="J444" s="11">
        <f t="shared" si="44"/>
        <v>0.35</v>
      </c>
      <c r="K444" s="18">
        <v>0.46</v>
      </c>
      <c r="L444" s="11">
        <f t="shared" si="45"/>
        <v>0.54</v>
      </c>
      <c r="M444" s="6">
        <v>5628</v>
      </c>
      <c r="N444" s="19">
        <f t="shared" si="46"/>
        <v>0.11779480095441416</v>
      </c>
      <c r="O444" s="13" t="s">
        <v>546</v>
      </c>
      <c r="Q444" s="1"/>
    </row>
    <row r="445" spans="1:17" ht="26" customHeight="1">
      <c r="A445" s="5" t="s">
        <v>494</v>
      </c>
      <c r="B445" s="3" t="s">
        <v>80</v>
      </c>
      <c r="C445" s="3" t="s">
        <v>111</v>
      </c>
      <c r="D445" s="3" t="s">
        <v>544</v>
      </c>
      <c r="E445" s="4"/>
      <c r="F445" s="6">
        <v>92523</v>
      </c>
      <c r="G445" s="10">
        <v>7509</v>
      </c>
      <c r="H445" s="27" t="s">
        <v>520</v>
      </c>
      <c r="I445" s="19">
        <v>1</v>
      </c>
      <c r="J445" s="11">
        <f t="shared" si="44"/>
        <v>0</v>
      </c>
      <c r="K445" s="18">
        <v>0.05</v>
      </c>
      <c r="L445" s="11">
        <f t="shared" si="45"/>
        <v>0.95</v>
      </c>
      <c r="M445" s="6">
        <v>44562</v>
      </c>
      <c r="N445" s="19">
        <f t="shared" si="46"/>
        <v>0.48163159430628061</v>
      </c>
      <c r="O445" s="13" t="s">
        <v>546</v>
      </c>
      <c r="Q445" s="1"/>
    </row>
    <row r="446" spans="1:17" ht="26" customHeight="1">
      <c r="A446" s="5" t="s">
        <v>496</v>
      </c>
      <c r="B446" s="3" t="s">
        <v>21</v>
      </c>
      <c r="C446" s="3" t="s">
        <v>20</v>
      </c>
      <c r="D446" s="3" t="s">
        <v>544</v>
      </c>
      <c r="E446" s="4"/>
      <c r="F446" s="6">
        <v>90250</v>
      </c>
      <c r="G446" s="10">
        <v>2299</v>
      </c>
      <c r="H446" s="27" t="s">
        <v>520</v>
      </c>
      <c r="I446" s="19">
        <v>1</v>
      </c>
      <c r="J446" s="11">
        <f t="shared" si="44"/>
        <v>0</v>
      </c>
      <c r="K446" s="18">
        <v>0</v>
      </c>
      <c r="L446" s="11">
        <f t="shared" si="45"/>
        <v>1</v>
      </c>
      <c r="M446" s="6">
        <v>51007</v>
      </c>
      <c r="N446" s="19">
        <f t="shared" si="46"/>
        <v>0.56517451523545703</v>
      </c>
      <c r="O446" s="13" t="s">
        <v>546</v>
      </c>
      <c r="Q446" s="1"/>
    </row>
    <row r="447" spans="1:17" ht="26" customHeight="1">
      <c r="A447" s="5" t="s">
        <v>497</v>
      </c>
      <c r="B447" s="3" t="s">
        <v>21</v>
      </c>
      <c r="C447" s="3" t="s">
        <v>20</v>
      </c>
      <c r="D447" s="3" t="s">
        <v>544</v>
      </c>
      <c r="E447" s="4"/>
      <c r="F447" s="6">
        <v>65386</v>
      </c>
      <c r="G447" s="10">
        <v>3622</v>
      </c>
      <c r="H447" s="27" t="s">
        <v>519</v>
      </c>
      <c r="I447" s="19">
        <v>0.76</v>
      </c>
      <c r="J447" s="11">
        <f t="shared" si="44"/>
        <v>0.24</v>
      </c>
      <c r="K447" s="18">
        <v>0.91</v>
      </c>
      <c r="L447" s="11">
        <f t="shared" si="45"/>
        <v>8.9999999999999969E-2</v>
      </c>
      <c r="M447" s="6">
        <v>16229</v>
      </c>
      <c r="N447" s="19">
        <f t="shared" si="46"/>
        <v>0.24820297923102805</v>
      </c>
      <c r="O447" s="13" t="s">
        <v>546</v>
      </c>
      <c r="Q447" s="1"/>
    </row>
    <row r="448" spans="1:17" ht="26" customHeight="1">
      <c r="A448" s="5" t="s">
        <v>498</v>
      </c>
      <c r="B448" s="3" t="s">
        <v>21</v>
      </c>
      <c r="C448" s="3" t="s">
        <v>114</v>
      </c>
      <c r="D448" s="3" t="s">
        <v>544</v>
      </c>
      <c r="E448" s="4"/>
      <c r="F448" s="6">
        <v>92964</v>
      </c>
      <c r="G448" s="10">
        <v>3059</v>
      </c>
      <c r="H448" s="27" t="s">
        <v>520</v>
      </c>
      <c r="I448" s="19">
        <v>1</v>
      </c>
      <c r="J448" s="11">
        <f t="shared" si="44"/>
        <v>0</v>
      </c>
      <c r="K448" s="18">
        <v>0</v>
      </c>
      <c r="L448" s="11">
        <f t="shared" si="45"/>
        <v>1</v>
      </c>
      <c r="M448" s="6">
        <v>24512</v>
      </c>
      <c r="N448" s="19">
        <f t="shared" si="46"/>
        <v>0.26367195903790713</v>
      </c>
      <c r="O448" s="13" t="s">
        <v>546</v>
      </c>
      <c r="Q448" s="1"/>
    </row>
    <row r="449" spans="1:17" ht="26" customHeight="1">
      <c r="A449" s="5" t="s">
        <v>499</v>
      </c>
      <c r="B449" s="3" t="s">
        <v>52</v>
      </c>
      <c r="C449" s="3" t="s">
        <v>145</v>
      </c>
      <c r="D449" s="3" t="s">
        <v>543</v>
      </c>
      <c r="E449" s="4">
        <v>31275</v>
      </c>
      <c r="F449" s="6">
        <v>50400</v>
      </c>
      <c r="G449" s="10">
        <v>12343</v>
      </c>
      <c r="H449" s="27" t="s">
        <v>519</v>
      </c>
      <c r="I449" s="19">
        <v>0.76</v>
      </c>
      <c r="J449" s="11">
        <f t="shared" si="44"/>
        <v>0.24</v>
      </c>
      <c r="K449" s="18">
        <v>0.06</v>
      </c>
      <c r="L449" s="11">
        <f t="shared" si="45"/>
        <v>0.94</v>
      </c>
      <c r="M449" s="6">
        <v>2358</v>
      </c>
      <c r="N449" s="19">
        <f t="shared" si="46"/>
        <v>4.6785714285714285E-2</v>
      </c>
      <c r="O449" s="13" t="s">
        <v>546</v>
      </c>
      <c r="Q449" s="1"/>
    </row>
    <row r="450" spans="1:17" ht="26" customHeight="1">
      <c r="A450" s="5" t="s">
        <v>500</v>
      </c>
      <c r="B450" s="3" t="s">
        <v>6</v>
      </c>
      <c r="C450" s="3" t="s">
        <v>15</v>
      </c>
      <c r="D450" s="3" t="s">
        <v>544</v>
      </c>
      <c r="E450" s="4"/>
      <c r="F450" s="6">
        <v>55420</v>
      </c>
      <c r="G450" s="10">
        <v>1155</v>
      </c>
      <c r="H450" s="27" t="s">
        <v>519</v>
      </c>
      <c r="I450" s="19">
        <v>0.96</v>
      </c>
      <c r="J450" s="11">
        <f t="shared" ref="J450:J453" si="47">1-I450</f>
        <v>4.0000000000000036E-2</v>
      </c>
      <c r="K450" s="18">
        <v>0.189</v>
      </c>
      <c r="L450" s="11">
        <f t="shared" ref="L450:L468" si="48">1-K450</f>
        <v>0.81099999999999994</v>
      </c>
      <c r="M450" s="6">
        <v>25984</v>
      </c>
      <c r="N450" s="19">
        <f t="shared" ref="N450:N468" si="49">M450/F450</f>
        <v>0.46885600866113314</v>
      </c>
      <c r="O450" s="13" t="s">
        <v>538</v>
      </c>
      <c r="Q450" s="1"/>
    </row>
    <row r="451" spans="1:17" ht="26" customHeight="1">
      <c r="A451" s="5" t="s">
        <v>501</v>
      </c>
      <c r="B451" s="3" t="s">
        <v>55</v>
      </c>
      <c r="C451" s="3" t="s">
        <v>63</v>
      </c>
      <c r="D451" s="3" t="s">
        <v>544</v>
      </c>
      <c r="E451" s="4"/>
      <c r="F451" s="6">
        <v>59396</v>
      </c>
      <c r="G451" s="10">
        <v>789</v>
      </c>
      <c r="H451" s="27" t="s">
        <v>519</v>
      </c>
      <c r="I451" s="19">
        <v>0.87</v>
      </c>
      <c r="J451" s="11">
        <f t="shared" si="47"/>
        <v>0.13</v>
      </c>
      <c r="K451" s="18">
        <v>0.69</v>
      </c>
      <c r="L451" s="11">
        <f t="shared" si="48"/>
        <v>0.31000000000000005</v>
      </c>
      <c r="M451" s="6">
        <v>24274</v>
      </c>
      <c r="N451" s="19">
        <f t="shared" si="49"/>
        <v>0.40868071924035287</v>
      </c>
      <c r="O451" s="13" t="s">
        <v>546</v>
      </c>
      <c r="Q451" s="1"/>
    </row>
    <row r="452" spans="1:17" ht="26" customHeight="1">
      <c r="A452" s="5" t="s">
        <v>502</v>
      </c>
      <c r="B452" s="3" t="s">
        <v>52</v>
      </c>
      <c r="C452" s="3" t="s">
        <v>51</v>
      </c>
      <c r="D452" s="3" t="s">
        <v>544</v>
      </c>
      <c r="E452" s="4"/>
      <c r="F452" s="6">
        <v>73544</v>
      </c>
      <c r="G452" s="10">
        <v>1307</v>
      </c>
      <c r="H452" s="27" t="s">
        <v>519</v>
      </c>
      <c r="I452" s="19">
        <v>0.8</v>
      </c>
      <c r="J452" s="11">
        <f t="shared" si="47"/>
        <v>0.19999999999999996</v>
      </c>
      <c r="K452" s="18">
        <v>0.93</v>
      </c>
      <c r="L452" s="11">
        <f t="shared" si="48"/>
        <v>6.9999999999999951E-2</v>
      </c>
      <c r="M452" s="6">
        <v>26453</v>
      </c>
      <c r="N452" s="19">
        <f t="shared" si="49"/>
        <v>0.35968943761557709</v>
      </c>
      <c r="O452" s="13" t="s">
        <v>546</v>
      </c>
      <c r="Q452" s="1"/>
    </row>
    <row r="453" spans="1:17" ht="26" customHeight="1">
      <c r="A453" s="5" t="s">
        <v>503</v>
      </c>
      <c r="B453" s="3" t="s">
        <v>12</v>
      </c>
      <c r="C453" s="3" t="s">
        <v>31</v>
      </c>
      <c r="D453" s="3" t="s">
        <v>544</v>
      </c>
      <c r="E453" s="4"/>
      <c r="F453" s="6">
        <v>65052</v>
      </c>
      <c r="G453" s="10">
        <v>2088</v>
      </c>
      <c r="H453" s="27" t="s">
        <v>519</v>
      </c>
      <c r="I453" s="19">
        <v>0.74</v>
      </c>
      <c r="J453" s="11">
        <f t="shared" si="47"/>
        <v>0.26</v>
      </c>
      <c r="K453" s="18">
        <v>0.91</v>
      </c>
      <c r="L453" s="11">
        <f t="shared" si="48"/>
        <v>8.9999999999999969E-2</v>
      </c>
      <c r="M453" s="6">
        <v>18486</v>
      </c>
      <c r="N453" s="19">
        <f t="shared" si="49"/>
        <v>0.28417266187050361</v>
      </c>
      <c r="O453" s="13" t="s">
        <v>546</v>
      </c>
      <c r="Q453" s="1"/>
    </row>
    <row r="454" spans="1:17" ht="26" customHeight="1">
      <c r="A454" s="5" t="s">
        <v>504</v>
      </c>
      <c r="B454" s="3" t="s">
        <v>21</v>
      </c>
      <c r="C454" s="3" t="s">
        <v>20</v>
      </c>
      <c r="D454" s="3" t="s">
        <v>544</v>
      </c>
      <c r="E454" s="4"/>
      <c r="F454" s="6">
        <v>82160</v>
      </c>
      <c r="G454" s="10">
        <v>1749</v>
      </c>
      <c r="H454" s="27" t="s">
        <v>519</v>
      </c>
      <c r="I454" s="19" t="s">
        <v>521</v>
      </c>
      <c r="J454" s="11" t="s">
        <v>521</v>
      </c>
      <c r="K454" s="18">
        <v>0.26600000000000001</v>
      </c>
      <c r="L454" s="11">
        <f t="shared" si="48"/>
        <v>0.73399999999999999</v>
      </c>
      <c r="M454" s="6">
        <v>33421</v>
      </c>
      <c r="N454" s="19">
        <f t="shared" si="49"/>
        <v>0.40677945472249272</v>
      </c>
      <c r="O454" s="13" t="s">
        <v>539</v>
      </c>
      <c r="Q454" s="1"/>
    </row>
    <row r="455" spans="1:17" ht="26" customHeight="1">
      <c r="A455" s="5" t="s">
        <v>505</v>
      </c>
      <c r="B455" s="3" t="s">
        <v>52</v>
      </c>
      <c r="C455" s="3" t="s">
        <v>145</v>
      </c>
      <c r="D455" s="3" t="s">
        <v>544</v>
      </c>
      <c r="E455" s="4"/>
      <c r="F455" s="6">
        <v>81330</v>
      </c>
      <c r="G455" s="10">
        <v>1508</v>
      </c>
      <c r="H455" s="27" t="s">
        <v>520</v>
      </c>
      <c r="I455" s="19">
        <v>0.97</v>
      </c>
      <c r="J455" s="11">
        <f t="shared" ref="J455:J468" si="50">1-I455</f>
        <v>3.0000000000000027E-2</v>
      </c>
      <c r="K455" s="18">
        <v>0.88</v>
      </c>
      <c r="L455" s="11">
        <f t="shared" si="48"/>
        <v>0.12</v>
      </c>
      <c r="M455" s="6">
        <v>19323</v>
      </c>
      <c r="N455" s="19">
        <f t="shared" si="49"/>
        <v>0.23758760604942825</v>
      </c>
      <c r="O455" s="13" t="s">
        <v>546</v>
      </c>
      <c r="Q455" s="1"/>
    </row>
    <row r="456" spans="1:17" ht="26" customHeight="1">
      <c r="A456" s="5" t="s">
        <v>506</v>
      </c>
      <c r="B456" s="3" t="s">
        <v>52</v>
      </c>
      <c r="C456" s="3" t="s">
        <v>145</v>
      </c>
      <c r="D456" s="3" t="s">
        <v>544</v>
      </c>
      <c r="E456" s="4"/>
      <c r="F456" s="6">
        <v>71402</v>
      </c>
      <c r="G456" s="10">
        <v>1830</v>
      </c>
      <c r="H456" s="27" t="s">
        <v>519</v>
      </c>
      <c r="I456" s="19">
        <v>0.84</v>
      </c>
      <c r="J456" s="11">
        <f t="shared" si="50"/>
        <v>0.16000000000000003</v>
      </c>
      <c r="K456" s="18">
        <v>0.9</v>
      </c>
      <c r="L456" s="11">
        <f t="shared" si="48"/>
        <v>9.9999999999999978E-2</v>
      </c>
      <c r="M456" s="6">
        <v>32774</v>
      </c>
      <c r="N456" s="19">
        <f t="shared" si="49"/>
        <v>0.45900675051119016</v>
      </c>
      <c r="O456" s="13" t="s">
        <v>546</v>
      </c>
      <c r="Q456" s="1"/>
    </row>
    <row r="457" spans="1:17" ht="26" customHeight="1">
      <c r="A457" s="5" t="s">
        <v>507</v>
      </c>
      <c r="B457" s="3" t="s">
        <v>6</v>
      </c>
      <c r="C457" s="3" t="s">
        <v>15</v>
      </c>
      <c r="D457" s="3" t="s">
        <v>544</v>
      </c>
      <c r="E457" s="4"/>
      <c r="F457" s="6">
        <v>75558</v>
      </c>
      <c r="G457" s="10">
        <v>2806</v>
      </c>
      <c r="H457" s="27" t="s">
        <v>519</v>
      </c>
      <c r="I457" s="19">
        <v>0.8</v>
      </c>
      <c r="J457" s="11">
        <f t="shared" si="50"/>
        <v>0.19999999999999996</v>
      </c>
      <c r="K457" s="18">
        <v>0.17499999999999999</v>
      </c>
      <c r="L457" s="11">
        <f t="shared" si="48"/>
        <v>0.82499999999999996</v>
      </c>
      <c r="M457" s="6">
        <v>31000</v>
      </c>
      <c r="N457" s="19">
        <f t="shared" si="49"/>
        <v>0.41028084385505176</v>
      </c>
      <c r="O457" s="13" t="s">
        <v>538</v>
      </c>
      <c r="Q457" s="1"/>
    </row>
    <row r="458" spans="1:17" ht="26" customHeight="1">
      <c r="A458" s="5" t="s">
        <v>508</v>
      </c>
      <c r="B458" s="3" t="s">
        <v>6</v>
      </c>
      <c r="C458" s="3" t="s">
        <v>15</v>
      </c>
      <c r="D458" s="3" t="s">
        <v>544</v>
      </c>
      <c r="E458" s="4"/>
      <c r="F458" s="6">
        <v>63255</v>
      </c>
      <c r="G458" s="10">
        <v>1946</v>
      </c>
      <c r="H458" s="27" t="s">
        <v>519</v>
      </c>
      <c r="I458" s="19">
        <v>0.78</v>
      </c>
      <c r="J458" s="11">
        <f t="shared" si="50"/>
        <v>0.21999999999999997</v>
      </c>
      <c r="K458" s="18">
        <v>8.5999999999999993E-2</v>
      </c>
      <c r="L458" s="11">
        <f t="shared" si="48"/>
        <v>0.91400000000000003</v>
      </c>
      <c r="M458" s="6">
        <v>23371</v>
      </c>
      <c r="N458" s="19">
        <f t="shared" si="49"/>
        <v>0.36947276895107106</v>
      </c>
      <c r="O458" s="13" t="s">
        <v>538</v>
      </c>
      <c r="Q458" s="1"/>
    </row>
    <row r="459" spans="1:17" ht="26" customHeight="1">
      <c r="A459" s="5" t="s">
        <v>509</v>
      </c>
      <c r="B459" s="3" t="s">
        <v>52</v>
      </c>
      <c r="C459" s="3" t="s">
        <v>213</v>
      </c>
      <c r="D459" s="3" t="s">
        <v>544</v>
      </c>
      <c r="E459" s="4"/>
      <c r="F459" s="6">
        <v>71440</v>
      </c>
      <c r="G459" s="10">
        <v>1590</v>
      </c>
      <c r="H459" s="27" t="s">
        <v>519</v>
      </c>
      <c r="I459" s="19">
        <v>0.75</v>
      </c>
      <c r="J459" s="11">
        <f t="shared" si="50"/>
        <v>0.25</v>
      </c>
      <c r="K459" s="18">
        <v>0.94</v>
      </c>
      <c r="L459" s="11">
        <f t="shared" si="48"/>
        <v>6.0000000000000053E-2</v>
      </c>
      <c r="M459" s="6">
        <v>27150</v>
      </c>
      <c r="N459" s="19">
        <f t="shared" si="49"/>
        <v>0.38003919372900336</v>
      </c>
      <c r="O459" s="13" t="s">
        <v>546</v>
      </c>
      <c r="Q459" s="1"/>
    </row>
    <row r="460" spans="1:17" ht="26" customHeight="1">
      <c r="A460" s="5" t="s">
        <v>510</v>
      </c>
      <c r="B460" s="3" t="s">
        <v>21</v>
      </c>
      <c r="C460" s="3" t="s">
        <v>20</v>
      </c>
      <c r="D460" s="3" t="s">
        <v>544</v>
      </c>
      <c r="E460" s="4"/>
      <c r="F460" s="6">
        <v>89520</v>
      </c>
      <c r="G460" s="10">
        <v>2071</v>
      </c>
      <c r="H460" s="27" t="s">
        <v>520</v>
      </c>
      <c r="I460" s="19">
        <v>1</v>
      </c>
      <c r="J460" s="11">
        <f t="shared" si="50"/>
        <v>0</v>
      </c>
      <c r="K460" s="18">
        <v>0</v>
      </c>
      <c r="L460" s="11">
        <f t="shared" si="48"/>
        <v>1</v>
      </c>
      <c r="M460" s="6">
        <v>0</v>
      </c>
      <c r="N460" s="19">
        <f t="shared" si="49"/>
        <v>0</v>
      </c>
      <c r="O460" s="13" t="s">
        <v>546</v>
      </c>
      <c r="Q460" s="1"/>
    </row>
    <row r="461" spans="1:17" ht="26" customHeight="1">
      <c r="A461" s="5" t="s">
        <v>511</v>
      </c>
      <c r="B461" s="3" t="s">
        <v>80</v>
      </c>
      <c r="C461" s="3" t="s">
        <v>79</v>
      </c>
      <c r="D461" s="3" t="s">
        <v>543</v>
      </c>
      <c r="E461" s="4">
        <v>23730</v>
      </c>
      <c r="F461" s="6">
        <v>30462</v>
      </c>
      <c r="G461" s="10">
        <v>5266</v>
      </c>
      <c r="H461" s="27" t="s">
        <v>519</v>
      </c>
      <c r="I461" s="19">
        <v>0.55000000000000004</v>
      </c>
      <c r="J461" s="11">
        <f t="shared" si="50"/>
        <v>0.44999999999999996</v>
      </c>
      <c r="K461" s="18">
        <v>0.25600000000000001</v>
      </c>
      <c r="L461" s="11">
        <f t="shared" si="48"/>
        <v>0.74399999999999999</v>
      </c>
      <c r="M461" s="6">
        <v>3327</v>
      </c>
      <c r="N461" s="19">
        <f t="shared" si="49"/>
        <v>0.10921804215087651</v>
      </c>
      <c r="O461" s="14" t="s">
        <v>539</v>
      </c>
      <c r="Q461" s="1"/>
    </row>
    <row r="462" spans="1:17" ht="26" customHeight="1">
      <c r="A462" s="5" t="s">
        <v>512</v>
      </c>
      <c r="B462" s="3" t="s">
        <v>12</v>
      </c>
      <c r="C462" s="3" t="s">
        <v>23</v>
      </c>
      <c r="D462" s="3" t="s">
        <v>544</v>
      </c>
      <c r="E462" s="4"/>
      <c r="F462" s="6">
        <v>60464</v>
      </c>
      <c r="G462" s="10">
        <v>1209</v>
      </c>
      <c r="H462" s="27" t="s">
        <v>519</v>
      </c>
      <c r="I462" s="19">
        <v>0.72</v>
      </c>
      <c r="J462" s="11">
        <f t="shared" si="50"/>
        <v>0.28000000000000003</v>
      </c>
      <c r="K462" s="18">
        <v>0.98</v>
      </c>
      <c r="L462" s="11">
        <f t="shared" si="48"/>
        <v>2.0000000000000018E-2</v>
      </c>
      <c r="M462" s="6">
        <v>28228</v>
      </c>
      <c r="N462" s="19">
        <f t="shared" si="49"/>
        <v>0.4668563111934374</v>
      </c>
      <c r="O462" s="13" t="s">
        <v>546</v>
      </c>
      <c r="Q462" s="1"/>
    </row>
    <row r="463" spans="1:17" ht="26" customHeight="1">
      <c r="A463" s="5" t="s">
        <v>513</v>
      </c>
      <c r="B463" s="3" t="s">
        <v>9</v>
      </c>
      <c r="C463" s="3" t="s">
        <v>96</v>
      </c>
      <c r="D463" s="3" t="s">
        <v>544</v>
      </c>
      <c r="E463" s="4"/>
      <c r="F463" s="6">
        <v>76301</v>
      </c>
      <c r="G463" s="10">
        <v>1864</v>
      </c>
      <c r="H463" s="27" t="s">
        <v>519</v>
      </c>
      <c r="I463" s="19">
        <v>0.89</v>
      </c>
      <c r="J463" s="11">
        <f t="shared" si="50"/>
        <v>0.10999999999999999</v>
      </c>
      <c r="K463" s="18">
        <v>0.29099999999999998</v>
      </c>
      <c r="L463" s="11">
        <f t="shared" si="48"/>
        <v>0.70900000000000007</v>
      </c>
      <c r="M463" s="6">
        <v>24779</v>
      </c>
      <c r="N463" s="19">
        <f t="shared" si="49"/>
        <v>0.32475327977352852</v>
      </c>
      <c r="O463" s="13" t="s">
        <v>538</v>
      </c>
      <c r="Q463" s="1"/>
    </row>
    <row r="464" spans="1:17" ht="26" customHeight="1">
      <c r="A464" s="5" t="s">
        <v>514</v>
      </c>
      <c r="B464" s="3" t="s">
        <v>21</v>
      </c>
      <c r="C464" s="3" t="s">
        <v>20</v>
      </c>
      <c r="D464" s="3" t="s">
        <v>544</v>
      </c>
      <c r="E464" s="4"/>
      <c r="F464" s="6">
        <v>81751</v>
      </c>
      <c r="G464" s="10">
        <v>5245</v>
      </c>
      <c r="H464" s="27" t="s">
        <v>520</v>
      </c>
      <c r="I464" s="19">
        <v>0.73</v>
      </c>
      <c r="J464" s="11">
        <f t="shared" si="50"/>
        <v>0.27</v>
      </c>
      <c r="K464" s="18">
        <v>0.98</v>
      </c>
      <c r="L464" s="11">
        <f t="shared" si="48"/>
        <v>2.0000000000000018E-2</v>
      </c>
      <c r="M464" s="6">
        <v>22149</v>
      </c>
      <c r="N464" s="19">
        <f t="shared" si="49"/>
        <v>0.27093246565791246</v>
      </c>
      <c r="O464" s="13" t="s">
        <v>546</v>
      </c>
      <c r="Q464" s="1"/>
    </row>
    <row r="465" spans="1:17" ht="26" customHeight="1">
      <c r="A465" s="5" t="s">
        <v>515</v>
      </c>
      <c r="B465" s="3" t="s">
        <v>9</v>
      </c>
      <c r="C465" s="3" t="s">
        <v>219</v>
      </c>
      <c r="D465" s="3" t="s">
        <v>544</v>
      </c>
      <c r="E465" s="4"/>
      <c r="F465" s="6">
        <v>43128</v>
      </c>
      <c r="G465" s="10">
        <v>2558</v>
      </c>
      <c r="H465" s="27" t="s">
        <v>519</v>
      </c>
      <c r="I465" s="19">
        <v>0.56000000000000005</v>
      </c>
      <c r="J465" s="11">
        <f t="shared" si="50"/>
        <v>0.43999999999999995</v>
      </c>
      <c r="K465" s="18" t="s">
        <v>536</v>
      </c>
      <c r="L465" s="11" t="e">
        <f t="shared" si="48"/>
        <v>#VALUE!</v>
      </c>
      <c r="M465" s="6" t="s">
        <v>536</v>
      </c>
      <c r="N465" s="19" t="e">
        <f t="shared" si="49"/>
        <v>#VALUE!</v>
      </c>
      <c r="O465" s="13" t="s">
        <v>546</v>
      </c>
      <c r="Q465" s="1"/>
    </row>
    <row r="466" spans="1:17" ht="26" customHeight="1">
      <c r="A466" s="5" t="s">
        <v>516</v>
      </c>
      <c r="B466" s="3" t="s">
        <v>21</v>
      </c>
      <c r="C466" s="3" t="s">
        <v>114</v>
      </c>
      <c r="D466" s="3" t="s">
        <v>544</v>
      </c>
      <c r="E466" s="4"/>
      <c r="F466" s="6">
        <v>91950</v>
      </c>
      <c r="G466" s="10">
        <v>6752</v>
      </c>
      <c r="H466" s="27" t="s">
        <v>520</v>
      </c>
      <c r="I466" s="19">
        <v>1</v>
      </c>
      <c r="J466" s="11">
        <f t="shared" si="50"/>
        <v>0</v>
      </c>
      <c r="K466" s="18">
        <v>0.01</v>
      </c>
      <c r="L466" s="11">
        <f t="shared" si="48"/>
        <v>0.99</v>
      </c>
      <c r="M466" s="6">
        <v>29162</v>
      </c>
      <c r="N466" s="19">
        <f t="shared" si="49"/>
        <v>0.31715062533985861</v>
      </c>
      <c r="O466" s="13" t="s">
        <v>546</v>
      </c>
      <c r="Q466" s="1"/>
    </row>
    <row r="467" spans="1:17" ht="26" customHeight="1">
      <c r="A467" s="5" t="s">
        <v>517</v>
      </c>
      <c r="B467" s="3" t="s">
        <v>6</v>
      </c>
      <c r="C467" s="3" t="s">
        <v>5</v>
      </c>
      <c r="D467" s="3" t="s">
        <v>544</v>
      </c>
      <c r="E467" s="4"/>
      <c r="F467" s="6">
        <v>74200</v>
      </c>
      <c r="G467" s="10">
        <v>2839</v>
      </c>
      <c r="H467" s="27" t="s">
        <v>519</v>
      </c>
      <c r="I467" s="19">
        <v>0.9</v>
      </c>
      <c r="J467" s="11">
        <f t="shared" si="50"/>
        <v>9.9999999999999978E-2</v>
      </c>
      <c r="K467" s="18">
        <v>0.77</v>
      </c>
      <c r="L467" s="11">
        <f t="shared" si="48"/>
        <v>0.22999999999999998</v>
      </c>
      <c r="M467" s="6">
        <v>24960</v>
      </c>
      <c r="N467" s="19">
        <f t="shared" si="49"/>
        <v>0.33638814016172508</v>
      </c>
      <c r="O467" s="13" t="s">
        <v>546</v>
      </c>
      <c r="Q467" s="1"/>
    </row>
    <row r="468" spans="1:17" ht="26" customHeight="1" thickBot="1">
      <c r="A468" s="5" t="s">
        <v>518</v>
      </c>
      <c r="B468" s="3" t="s">
        <v>6</v>
      </c>
      <c r="C468" s="3" t="s">
        <v>15</v>
      </c>
      <c r="D468" s="3" t="s">
        <v>544</v>
      </c>
      <c r="E468" s="4"/>
      <c r="F468" s="6">
        <v>42528</v>
      </c>
      <c r="G468" s="10">
        <v>3335</v>
      </c>
      <c r="H468" s="28" t="s">
        <v>519</v>
      </c>
      <c r="I468" s="23">
        <v>0.69</v>
      </c>
      <c r="J468" s="24">
        <f t="shared" si="50"/>
        <v>0.31000000000000005</v>
      </c>
      <c r="K468" s="20">
        <v>0.26400000000000001</v>
      </c>
      <c r="L468" s="21">
        <f t="shared" si="48"/>
        <v>0.73599999999999999</v>
      </c>
      <c r="M468" s="22">
        <v>7667</v>
      </c>
      <c r="N468" s="23">
        <f t="shared" si="49"/>
        <v>0.18028122648607975</v>
      </c>
      <c r="O468" s="13" t="s">
        <v>538</v>
      </c>
      <c r="Q468" s="1"/>
    </row>
    <row r="470" spans="1:17" ht="26" customHeight="1">
      <c r="B470" s="1" t="s">
        <v>549</v>
      </c>
    </row>
    <row r="471" spans="1:17" ht="26" customHeight="1">
      <c r="B471" s="1" t="s">
        <v>550</v>
      </c>
    </row>
    <row r="472" spans="1:17" ht="26" customHeight="1">
      <c r="B472" s="1" t="s">
        <v>552</v>
      </c>
    </row>
    <row r="473" spans="1:17" ht="26" customHeight="1">
      <c r="B473" s="1" t="s">
        <v>553</v>
      </c>
    </row>
    <row r="474" spans="1:17" ht="26" customHeight="1">
      <c r="B474" s="1" t="s">
        <v>551</v>
      </c>
    </row>
  </sheetData>
  <mergeCells count="2">
    <mergeCell ref="K3:N3"/>
    <mergeCell ref="H3:I3"/>
  </mergeCells>
  <conditionalFormatting sqref="I5:I468">
    <cfRule type="dataBar" priority="57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{26CEADB3-24EC-CD4C-B508-3F0CDAC558FF}</x14:id>
        </ext>
      </extLst>
    </cfRule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{8649200A-E4E8-D04F-83B0-B432E17F1495}</x14:id>
        </ext>
      </extLst>
    </cfRule>
  </conditionalFormatting>
  <conditionalFormatting sqref="K5:K468">
    <cfRule type="dataBar" priority="61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{015DEB01-5086-5B45-8C5D-64092210A23A}</x14:id>
        </ext>
      </extLst>
    </cfRule>
    <cfRule type="dataBar" priority="62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{DA179F9E-08C9-0B46-AF20-A0BA876B3145}</x14:id>
        </ext>
      </extLst>
    </cfRule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{BF8D1EB9-30A8-724C-8B7F-E812FFE29138}</x14:id>
        </ext>
      </extLst>
    </cfRule>
  </conditionalFormatting>
  <conditionalFormatting sqref="K445:K468">
    <cfRule type="dataBar" priority="67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{11A1D6C7-F26F-6B46-9113-137029309B6D}</x14:id>
        </ext>
      </extLst>
    </cfRule>
  </conditionalFormatting>
  <pageMargins left="0.75" right="0.75" top="1" bottom="1" header="0.5" footer="0.5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CEADB3-24EC-CD4C-B508-3F0CDAC558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649200A-E4E8-D04F-83B0-B432E17F149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I5:I468</xm:sqref>
        </x14:conditionalFormatting>
        <x14:conditionalFormatting xmlns:xm="http://schemas.microsoft.com/office/excel/2006/main">
          <x14:cfRule type="dataBar" id="{015DEB01-5086-5B45-8C5D-64092210A2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A179F9E-08C9-0B46-AF20-A0BA876B31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F8D1EB9-30A8-724C-8B7F-E812FFE291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K5:K468</xm:sqref>
        </x14:conditionalFormatting>
        <x14:conditionalFormatting xmlns:xm="http://schemas.microsoft.com/office/excel/2006/main">
          <x14:cfRule type="dataBar" id="{11A1D6C7-F26F-6B46-9113-137029309B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K445:K468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Domestic Undergraduate Need-Bas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Martin</dc:creator>
  <cp:lastModifiedBy>Paul Martin</cp:lastModifiedBy>
  <dcterms:created xsi:type="dcterms:W3CDTF">2024-08-15T14:37:16Z</dcterms:created>
  <dcterms:modified xsi:type="dcterms:W3CDTF">2025-09-30T16:00:23Z</dcterms:modified>
</cp:coreProperties>
</file>